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\Documents\БУШКО\СНД Дужба\Сметы\2025\"/>
    </mc:Choice>
  </mc:AlternateContent>
  <bookViews>
    <workbookView xWindow="0" yWindow="0" windowWidth="25200" windowHeight="13185"/>
  </bookViews>
  <sheets>
    <sheet name="Смета" sheetId="1" r:id="rId1"/>
    <sheet name="членский взнос" sheetId="3" r:id="rId2"/>
    <sheet name="Исполнение сметы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4" i="3" l="1"/>
  <c r="D293" i="3"/>
  <c r="F293" i="3" s="1"/>
  <c r="D292" i="3"/>
  <c r="E292" i="3" s="1"/>
  <c r="F291" i="3"/>
  <c r="D291" i="3"/>
  <c r="E291" i="3" s="1"/>
  <c r="D290" i="3"/>
  <c r="D289" i="3"/>
  <c r="F289" i="3" s="1"/>
  <c r="D288" i="3"/>
  <c r="E288" i="3" s="1"/>
  <c r="F287" i="3"/>
  <c r="E287" i="3"/>
  <c r="D287" i="3"/>
  <c r="D286" i="3"/>
  <c r="D285" i="3"/>
  <c r="F285" i="3" s="1"/>
  <c r="F284" i="3"/>
  <c r="D284" i="3"/>
  <c r="E284" i="3" s="1"/>
  <c r="D283" i="3"/>
  <c r="F283" i="3" s="1"/>
  <c r="D282" i="3"/>
  <c r="D281" i="3"/>
  <c r="F281" i="3" s="1"/>
  <c r="D280" i="3"/>
  <c r="E280" i="3" s="1"/>
  <c r="D279" i="3"/>
  <c r="F279" i="3" s="1"/>
  <c r="D278" i="3"/>
  <c r="D277" i="3"/>
  <c r="F277" i="3" s="1"/>
  <c r="D276" i="3"/>
  <c r="E276" i="3" s="1"/>
  <c r="F275" i="3"/>
  <c r="D275" i="3"/>
  <c r="E275" i="3" s="1"/>
  <c r="D274" i="3"/>
  <c r="D273" i="3"/>
  <c r="F273" i="3" s="1"/>
  <c r="D272" i="3"/>
  <c r="E272" i="3" s="1"/>
  <c r="F271" i="3"/>
  <c r="E271" i="3"/>
  <c r="D271" i="3"/>
  <c r="D270" i="3"/>
  <c r="D269" i="3"/>
  <c r="F269" i="3" s="1"/>
  <c r="F268" i="3"/>
  <c r="D268" i="3"/>
  <c r="E268" i="3" s="1"/>
  <c r="D267" i="3"/>
  <c r="F267" i="3" s="1"/>
  <c r="D266" i="3"/>
  <c r="D265" i="3"/>
  <c r="F265" i="3" s="1"/>
  <c r="D264" i="3"/>
  <c r="E264" i="3" s="1"/>
  <c r="D263" i="3"/>
  <c r="F263" i="3" s="1"/>
  <c r="D262" i="3"/>
  <c r="D261" i="3"/>
  <c r="F261" i="3" s="1"/>
  <c r="D260" i="3"/>
  <c r="E260" i="3" s="1"/>
  <c r="F259" i="3"/>
  <c r="D259" i="3"/>
  <c r="E259" i="3" s="1"/>
  <c r="D258" i="3"/>
  <c r="D257" i="3"/>
  <c r="F257" i="3" s="1"/>
  <c r="D256" i="3"/>
  <c r="E256" i="3" s="1"/>
  <c r="F255" i="3"/>
  <c r="E255" i="3"/>
  <c r="D255" i="3"/>
  <c r="D254" i="3"/>
  <c r="D253" i="3"/>
  <c r="F253" i="3" s="1"/>
  <c r="F252" i="3"/>
  <c r="D252" i="3"/>
  <c r="E252" i="3" s="1"/>
  <c r="D251" i="3"/>
  <c r="F251" i="3" s="1"/>
  <c r="D250" i="3"/>
  <c r="D249" i="3"/>
  <c r="F249" i="3" s="1"/>
  <c r="D248" i="3"/>
  <c r="E248" i="3" s="1"/>
  <c r="D247" i="3"/>
  <c r="F247" i="3" s="1"/>
  <c r="D246" i="3"/>
  <c r="D245" i="3"/>
  <c r="F245" i="3" s="1"/>
  <c r="D244" i="3"/>
  <c r="E244" i="3" s="1"/>
  <c r="F243" i="3"/>
  <c r="D243" i="3"/>
  <c r="E243" i="3" s="1"/>
  <c r="D242" i="3"/>
  <c r="D241" i="3"/>
  <c r="F241" i="3" s="1"/>
  <c r="D240" i="3"/>
  <c r="E240" i="3" s="1"/>
  <c r="F239" i="3"/>
  <c r="E239" i="3"/>
  <c r="D239" i="3"/>
  <c r="D238" i="3"/>
  <c r="D237" i="3"/>
  <c r="F237" i="3" s="1"/>
  <c r="F236" i="3"/>
  <c r="D236" i="3"/>
  <c r="E236" i="3" s="1"/>
  <c r="D235" i="3"/>
  <c r="F235" i="3" s="1"/>
  <c r="D234" i="3"/>
  <c r="D233" i="3"/>
  <c r="F233" i="3" s="1"/>
  <c r="D232" i="3"/>
  <c r="E232" i="3" s="1"/>
  <c r="E231" i="3"/>
  <c r="D231" i="3"/>
  <c r="F231" i="3" s="1"/>
  <c r="D230" i="3"/>
  <c r="D229" i="3"/>
  <c r="F229" i="3" s="1"/>
  <c r="D228" i="3"/>
  <c r="E228" i="3" s="1"/>
  <c r="F227" i="3"/>
  <c r="D227" i="3"/>
  <c r="E227" i="3" s="1"/>
  <c r="D226" i="3"/>
  <c r="D225" i="3"/>
  <c r="F225" i="3" s="1"/>
  <c r="D224" i="3"/>
  <c r="E224" i="3" s="1"/>
  <c r="F223" i="3"/>
  <c r="E223" i="3"/>
  <c r="D223" i="3"/>
  <c r="D222" i="3"/>
  <c r="D221" i="3"/>
  <c r="F221" i="3" s="1"/>
  <c r="F220" i="3"/>
  <c r="D220" i="3"/>
  <c r="E220" i="3" s="1"/>
  <c r="D219" i="3"/>
  <c r="F219" i="3" s="1"/>
  <c r="D218" i="3"/>
  <c r="D217" i="3"/>
  <c r="F217" i="3" s="1"/>
  <c r="D216" i="3"/>
  <c r="E216" i="3" s="1"/>
  <c r="D215" i="3"/>
  <c r="F215" i="3" s="1"/>
  <c r="D214" i="3"/>
  <c r="D213" i="3"/>
  <c r="F213" i="3" s="1"/>
  <c r="D212" i="3"/>
  <c r="E212" i="3" s="1"/>
  <c r="F211" i="3"/>
  <c r="D211" i="3"/>
  <c r="E211" i="3" s="1"/>
  <c r="D210" i="3"/>
  <c r="D209" i="3"/>
  <c r="F209" i="3" s="1"/>
  <c r="D208" i="3"/>
  <c r="E208" i="3" s="1"/>
  <c r="F207" i="3"/>
  <c r="E207" i="3"/>
  <c r="D207" i="3"/>
  <c r="D206" i="3"/>
  <c r="D205" i="3"/>
  <c r="F205" i="3" s="1"/>
  <c r="F204" i="3"/>
  <c r="D204" i="3"/>
  <c r="E204" i="3" s="1"/>
  <c r="D203" i="3"/>
  <c r="F203" i="3" s="1"/>
  <c r="D202" i="3"/>
  <c r="D201" i="3"/>
  <c r="F201" i="3" s="1"/>
  <c r="D200" i="3"/>
  <c r="E200" i="3" s="1"/>
  <c r="D199" i="3"/>
  <c r="F199" i="3" s="1"/>
  <c r="D198" i="3"/>
  <c r="F198" i="3" s="1"/>
  <c r="D197" i="3"/>
  <c r="D196" i="3"/>
  <c r="F196" i="3" s="1"/>
  <c r="D195" i="3"/>
  <c r="F195" i="3" s="1"/>
  <c r="D194" i="3"/>
  <c r="D193" i="3"/>
  <c r="D192" i="3"/>
  <c r="E192" i="3" s="1"/>
  <c r="F191" i="3"/>
  <c r="D191" i="3"/>
  <c r="E191" i="3" s="1"/>
  <c r="D190" i="3"/>
  <c r="D189" i="3"/>
  <c r="D188" i="3"/>
  <c r="F188" i="3" s="1"/>
  <c r="F187" i="3"/>
  <c r="D187" i="3"/>
  <c r="E187" i="3" s="1"/>
  <c r="D186" i="3"/>
  <c r="F186" i="3" s="1"/>
  <c r="D185" i="3"/>
  <c r="D184" i="3"/>
  <c r="E184" i="3" s="1"/>
  <c r="F183" i="3"/>
  <c r="D183" i="3"/>
  <c r="E183" i="3" s="1"/>
  <c r="D182" i="3"/>
  <c r="F182" i="3" s="1"/>
  <c r="D181" i="3"/>
  <c r="D180" i="3"/>
  <c r="E180" i="3" s="1"/>
  <c r="F179" i="3"/>
  <c r="D179" i="3"/>
  <c r="E179" i="3" s="1"/>
  <c r="D178" i="3"/>
  <c r="F178" i="3" s="1"/>
  <c r="D177" i="3"/>
  <c r="D176" i="3"/>
  <c r="E176" i="3" s="1"/>
  <c r="F175" i="3"/>
  <c r="D175" i="3"/>
  <c r="E175" i="3" s="1"/>
  <c r="D174" i="3"/>
  <c r="F174" i="3" s="1"/>
  <c r="F173" i="3"/>
  <c r="E173" i="3"/>
  <c r="F172" i="3"/>
  <c r="E172" i="3"/>
  <c r="F171" i="3"/>
  <c r="E171" i="3"/>
  <c r="F170" i="3"/>
  <c r="E170" i="3"/>
  <c r="D170" i="3"/>
  <c r="D169" i="3"/>
  <c r="D168" i="3"/>
  <c r="F167" i="3"/>
  <c r="D167" i="3"/>
  <c r="E167" i="3" s="1"/>
  <c r="F166" i="3"/>
  <c r="E166" i="3"/>
  <c r="D166" i="3"/>
  <c r="D165" i="3"/>
  <c r="F165" i="3" s="1"/>
  <c r="D164" i="3"/>
  <c r="D163" i="3"/>
  <c r="F163" i="3" s="1"/>
  <c r="F162" i="3"/>
  <c r="D162" i="3"/>
  <c r="E162" i="3" s="1"/>
  <c r="D161" i="3"/>
  <c r="F161" i="3" s="1"/>
  <c r="D160" i="3"/>
  <c r="D159" i="3"/>
  <c r="E159" i="3" s="1"/>
  <c r="F158" i="3"/>
  <c r="E158" i="3"/>
  <c r="D158" i="3"/>
  <c r="D157" i="3"/>
  <c r="F157" i="3" s="1"/>
  <c r="D156" i="3"/>
  <c r="F155" i="3"/>
  <c r="D155" i="3"/>
  <c r="E155" i="3" s="1"/>
  <c r="D154" i="3"/>
  <c r="F154" i="3" s="1"/>
  <c r="D153" i="3"/>
  <c r="F153" i="3" s="1"/>
  <c r="D152" i="3"/>
  <c r="D151" i="3"/>
  <c r="E151" i="3" s="1"/>
  <c r="D150" i="3"/>
  <c r="F150" i="3" s="1"/>
  <c r="D149" i="3"/>
  <c r="F149" i="3" s="1"/>
  <c r="D148" i="3"/>
  <c r="D147" i="3"/>
  <c r="E147" i="3" s="1"/>
  <c r="F146" i="3"/>
  <c r="D146" i="3"/>
  <c r="E146" i="3" s="1"/>
  <c r="D145" i="3"/>
  <c r="F145" i="3" s="1"/>
  <c r="D144" i="3"/>
  <c r="D143" i="3"/>
  <c r="E143" i="3" s="1"/>
  <c r="F142" i="3"/>
  <c r="E142" i="3"/>
  <c r="D142" i="3"/>
  <c r="D141" i="3"/>
  <c r="F141" i="3" s="1"/>
  <c r="D140" i="3"/>
  <c r="F139" i="3"/>
  <c r="D139" i="3"/>
  <c r="E139" i="3" s="1"/>
  <c r="D138" i="3"/>
  <c r="F138" i="3" s="1"/>
  <c r="D137" i="3"/>
  <c r="F137" i="3" s="1"/>
  <c r="D136" i="3"/>
  <c r="D135" i="3"/>
  <c r="E135" i="3" s="1"/>
  <c r="D134" i="3"/>
  <c r="F134" i="3" s="1"/>
  <c r="D133" i="3"/>
  <c r="F133" i="3" s="1"/>
  <c r="D132" i="3"/>
  <c r="D131" i="3"/>
  <c r="E131" i="3" s="1"/>
  <c r="F130" i="3"/>
  <c r="D130" i="3"/>
  <c r="E130" i="3" s="1"/>
  <c r="D129" i="3"/>
  <c r="F129" i="3" s="1"/>
  <c r="D128" i="3"/>
  <c r="D127" i="3"/>
  <c r="E127" i="3" s="1"/>
  <c r="F126" i="3"/>
  <c r="E126" i="3"/>
  <c r="D126" i="3"/>
  <c r="D125" i="3"/>
  <c r="F125" i="3" s="1"/>
  <c r="D124" i="3"/>
  <c r="F123" i="3"/>
  <c r="D123" i="3"/>
  <c r="E123" i="3" s="1"/>
  <c r="D122" i="3"/>
  <c r="D121" i="3"/>
  <c r="E121" i="3" s="1"/>
  <c r="F120" i="3"/>
  <c r="D120" i="3"/>
  <c r="E120" i="3" s="1"/>
  <c r="D119" i="3"/>
  <c r="F119" i="3" s="1"/>
  <c r="D118" i="3"/>
  <c r="D117" i="3"/>
  <c r="E117" i="3" s="1"/>
  <c r="D116" i="3"/>
  <c r="E116" i="3" s="1"/>
  <c r="D115" i="3"/>
  <c r="F115" i="3" s="1"/>
  <c r="D114" i="3"/>
  <c r="D113" i="3"/>
  <c r="E113" i="3" s="1"/>
  <c r="D112" i="3"/>
  <c r="E112" i="3" s="1"/>
  <c r="F111" i="3"/>
  <c r="D111" i="3"/>
  <c r="E111" i="3" s="1"/>
  <c r="D110" i="3"/>
  <c r="D109" i="3"/>
  <c r="E109" i="3" s="1"/>
  <c r="D108" i="3"/>
  <c r="E108" i="3" s="1"/>
  <c r="F107" i="3"/>
  <c r="E107" i="3"/>
  <c r="D107" i="3"/>
  <c r="D106" i="3"/>
  <c r="D105" i="3"/>
  <c r="E105" i="3" s="1"/>
  <c r="F104" i="3"/>
  <c r="D104" i="3"/>
  <c r="E104" i="3" s="1"/>
  <c r="D103" i="3"/>
  <c r="F103" i="3" s="1"/>
  <c r="D102" i="3"/>
  <c r="D101" i="3"/>
  <c r="E101" i="3" s="1"/>
  <c r="D100" i="3"/>
  <c r="E100" i="3" s="1"/>
  <c r="D99" i="3"/>
  <c r="F99" i="3" s="1"/>
  <c r="D98" i="3"/>
  <c r="D97" i="3"/>
  <c r="E97" i="3" s="1"/>
  <c r="D96" i="3"/>
  <c r="E96" i="3" s="1"/>
  <c r="F95" i="3"/>
  <c r="D95" i="3"/>
  <c r="E95" i="3" s="1"/>
  <c r="D94" i="3"/>
  <c r="D93" i="3"/>
  <c r="E93" i="3" s="1"/>
  <c r="D92" i="3"/>
  <c r="E92" i="3" s="1"/>
  <c r="F91" i="3"/>
  <c r="E91" i="3"/>
  <c r="D91" i="3"/>
  <c r="D90" i="3"/>
  <c r="D89" i="3"/>
  <c r="E89" i="3" s="1"/>
  <c r="F88" i="3"/>
  <c r="D88" i="3"/>
  <c r="E88" i="3" s="1"/>
  <c r="D87" i="3"/>
  <c r="F87" i="3" s="1"/>
  <c r="D86" i="3"/>
  <c r="D85" i="3"/>
  <c r="E85" i="3" s="1"/>
  <c r="D84" i="3"/>
  <c r="E84" i="3" s="1"/>
  <c r="D83" i="3"/>
  <c r="F83" i="3" s="1"/>
  <c r="D82" i="3"/>
  <c r="D81" i="3"/>
  <c r="E81" i="3" s="1"/>
  <c r="D80" i="3"/>
  <c r="E80" i="3" s="1"/>
  <c r="F79" i="3"/>
  <c r="D79" i="3"/>
  <c r="E79" i="3" s="1"/>
  <c r="D78" i="3"/>
  <c r="D77" i="3"/>
  <c r="E77" i="3" s="1"/>
  <c r="D76" i="3"/>
  <c r="E76" i="3" s="1"/>
  <c r="F75" i="3"/>
  <c r="E75" i="3"/>
  <c r="D75" i="3"/>
  <c r="D74" i="3"/>
  <c r="D73" i="3"/>
  <c r="E73" i="3" s="1"/>
  <c r="F72" i="3"/>
  <c r="D72" i="3"/>
  <c r="E72" i="3" s="1"/>
  <c r="D71" i="3"/>
  <c r="F71" i="3" s="1"/>
  <c r="D70" i="3"/>
  <c r="D69" i="3"/>
  <c r="E69" i="3" s="1"/>
  <c r="D68" i="3"/>
  <c r="E68" i="3" s="1"/>
  <c r="D67" i="3"/>
  <c r="F67" i="3" s="1"/>
  <c r="D66" i="3"/>
  <c r="D65" i="3"/>
  <c r="E65" i="3" s="1"/>
  <c r="D64" i="3"/>
  <c r="E64" i="3" s="1"/>
  <c r="F63" i="3"/>
  <c r="D63" i="3"/>
  <c r="E63" i="3" s="1"/>
  <c r="D62" i="3"/>
  <c r="D61" i="3"/>
  <c r="E61" i="3" s="1"/>
  <c r="D60" i="3"/>
  <c r="E60" i="3" s="1"/>
  <c r="F59" i="3"/>
  <c r="E59" i="3"/>
  <c r="D59" i="3"/>
  <c r="D58" i="3"/>
  <c r="D57" i="3"/>
  <c r="E57" i="3" s="1"/>
  <c r="F56" i="3"/>
  <c r="D56" i="3"/>
  <c r="E56" i="3" s="1"/>
  <c r="D55" i="3"/>
  <c r="F55" i="3" s="1"/>
  <c r="D54" i="3"/>
  <c r="D53" i="3"/>
  <c r="E53" i="3" s="1"/>
  <c r="D52" i="3"/>
  <c r="E52" i="3" s="1"/>
  <c r="D51" i="3"/>
  <c r="F51" i="3" s="1"/>
  <c r="D50" i="3"/>
  <c r="F50" i="3" s="1"/>
  <c r="D49" i="3"/>
  <c r="D48" i="3"/>
  <c r="E48" i="3" s="1"/>
  <c r="F47" i="3"/>
  <c r="D47" i="3"/>
  <c r="E47" i="3" s="1"/>
  <c r="D46" i="3"/>
  <c r="F46" i="3" s="1"/>
  <c r="D45" i="3"/>
  <c r="D44" i="3"/>
  <c r="E44" i="3" s="1"/>
  <c r="F43" i="3"/>
  <c r="E43" i="3"/>
  <c r="D43" i="3"/>
  <c r="D42" i="3"/>
  <c r="F42" i="3" s="1"/>
  <c r="D41" i="3"/>
  <c r="F40" i="3"/>
  <c r="D40" i="3"/>
  <c r="E40" i="3" s="1"/>
  <c r="D39" i="3"/>
  <c r="F39" i="3" s="1"/>
  <c r="D38" i="3"/>
  <c r="F38" i="3" s="1"/>
  <c r="D37" i="3"/>
  <c r="D36" i="3"/>
  <c r="E36" i="3" s="1"/>
  <c r="D35" i="3"/>
  <c r="F35" i="3" s="1"/>
  <c r="D34" i="3"/>
  <c r="F34" i="3" s="1"/>
  <c r="D33" i="3"/>
  <c r="D32" i="3"/>
  <c r="E32" i="3" s="1"/>
  <c r="F31" i="3"/>
  <c r="D31" i="3"/>
  <c r="E31" i="3" s="1"/>
  <c r="D30" i="3"/>
  <c r="F30" i="3" s="1"/>
  <c r="D29" i="3"/>
  <c r="D28" i="3"/>
  <c r="E28" i="3" s="1"/>
  <c r="F27" i="3"/>
  <c r="E27" i="3"/>
  <c r="D27" i="3"/>
  <c r="D26" i="3"/>
  <c r="F26" i="3" s="1"/>
  <c r="D25" i="3"/>
  <c r="F24" i="3"/>
  <c r="D24" i="3"/>
  <c r="E24" i="3" s="1"/>
  <c r="D23" i="3"/>
  <c r="F23" i="3" s="1"/>
  <c r="D22" i="3"/>
  <c r="F22" i="3" s="1"/>
  <c r="D21" i="3"/>
  <c r="D20" i="3"/>
  <c r="E20" i="3" s="1"/>
  <c r="D19" i="3"/>
  <c r="F19" i="3" s="1"/>
  <c r="D18" i="3"/>
  <c r="F18" i="3" s="1"/>
  <c r="D17" i="3"/>
  <c r="D16" i="3"/>
  <c r="E16" i="3" s="1"/>
  <c r="F15" i="3"/>
  <c r="D15" i="3"/>
  <c r="E15" i="3" s="1"/>
  <c r="D14" i="3"/>
  <c r="F14" i="3" s="1"/>
  <c r="D13" i="3"/>
  <c r="D12" i="3"/>
  <c r="E12" i="3" s="1"/>
  <c r="F11" i="3"/>
  <c r="E11" i="3"/>
  <c r="D11" i="3"/>
  <c r="D10" i="3"/>
  <c r="F10" i="3" s="1"/>
  <c r="D9" i="3"/>
  <c r="F8" i="3"/>
  <c r="D8" i="3"/>
  <c r="E8" i="3" s="1"/>
  <c r="D7" i="3"/>
  <c r="E7" i="3" s="1"/>
  <c r="D6" i="3"/>
  <c r="F6" i="3" s="1"/>
  <c r="D5" i="3"/>
  <c r="D4" i="3"/>
  <c r="E4" i="3" s="1"/>
  <c r="D3" i="3"/>
  <c r="F3" i="3" s="1"/>
  <c r="D2" i="3"/>
  <c r="F31" i="1"/>
  <c r="F32" i="1"/>
  <c r="F33" i="1"/>
  <c r="F21" i="1"/>
  <c r="D16" i="1"/>
  <c r="F16" i="1" s="1"/>
  <c r="F52" i="3" l="1"/>
  <c r="E55" i="3"/>
  <c r="F68" i="3"/>
  <c r="E71" i="3"/>
  <c r="F84" i="3"/>
  <c r="E87" i="3"/>
  <c r="F100" i="3"/>
  <c r="E103" i="3"/>
  <c r="F116" i="3"/>
  <c r="E119" i="3"/>
  <c r="F135" i="3"/>
  <c r="E138" i="3"/>
  <c r="F151" i="3"/>
  <c r="E154" i="3"/>
  <c r="E174" i="3"/>
  <c r="E178" i="3"/>
  <c r="E182" i="3"/>
  <c r="E186" i="3"/>
  <c r="E196" i="3"/>
  <c r="F200" i="3"/>
  <c r="E203" i="3"/>
  <c r="F216" i="3"/>
  <c r="E219" i="3"/>
  <c r="F232" i="3"/>
  <c r="E235" i="3"/>
  <c r="F248" i="3"/>
  <c r="E251" i="3"/>
  <c r="F264" i="3"/>
  <c r="E267" i="3"/>
  <c r="F280" i="3"/>
  <c r="E283" i="3"/>
  <c r="F20" i="3"/>
  <c r="E23" i="3"/>
  <c r="E3" i="3"/>
  <c r="F7" i="3"/>
  <c r="E19" i="3"/>
  <c r="F48" i="3"/>
  <c r="E51" i="3"/>
  <c r="E67" i="3"/>
  <c r="F80" i="3"/>
  <c r="E83" i="3"/>
  <c r="F96" i="3"/>
  <c r="E99" i="3"/>
  <c r="E150" i="3"/>
  <c r="E163" i="3"/>
  <c r="E165" i="3"/>
  <c r="F176" i="3"/>
  <c r="F180" i="3"/>
  <c r="F184" i="3"/>
  <c r="E188" i="3"/>
  <c r="F192" i="3"/>
  <c r="E195" i="3"/>
  <c r="E199" i="3"/>
  <c r="F212" i="3"/>
  <c r="E215" i="3"/>
  <c r="F228" i="3"/>
  <c r="F244" i="3"/>
  <c r="E247" i="3"/>
  <c r="F260" i="3"/>
  <c r="E263" i="3"/>
  <c r="F276" i="3"/>
  <c r="E279" i="3"/>
  <c r="F292" i="3"/>
  <c r="F4" i="3"/>
  <c r="F36" i="3"/>
  <c r="E39" i="3"/>
  <c r="F16" i="3"/>
  <c r="F32" i="3"/>
  <c r="E35" i="3"/>
  <c r="F64" i="3"/>
  <c r="F112" i="3"/>
  <c r="E115" i="3"/>
  <c r="F131" i="3"/>
  <c r="E134" i="3"/>
  <c r="F147" i="3"/>
  <c r="F12" i="3"/>
  <c r="F28" i="3"/>
  <c r="F44" i="3"/>
  <c r="F60" i="3"/>
  <c r="F76" i="3"/>
  <c r="F92" i="3"/>
  <c r="F108" i="3"/>
  <c r="F127" i="3"/>
  <c r="F143" i="3"/>
  <c r="F159" i="3"/>
  <c r="F208" i="3"/>
  <c r="F224" i="3"/>
  <c r="F240" i="3"/>
  <c r="F256" i="3"/>
  <c r="F272" i="3"/>
  <c r="F288" i="3"/>
  <c r="E13" i="3"/>
  <c r="F13" i="3"/>
  <c r="E25" i="3"/>
  <c r="F25" i="3"/>
  <c r="E29" i="3"/>
  <c r="F29" i="3"/>
  <c r="E45" i="3"/>
  <c r="F45" i="3"/>
  <c r="F58" i="3"/>
  <c r="E58" i="3"/>
  <c r="F74" i="3"/>
  <c r="E74" i="3"/>
  <c r="F90" i="3"/>
  <c r="E90" i="3"/>
  <c r="F106" i="3"/>
  <c r="E106" i="3"/>
  <c r="F206" i="3"/>
  <c r="E206" i="3"/>
  <c r="F222" i="3"/>
  <c r="E222" i="3"/>
  <c r="F238" i="3"/>
  <c r="E238" i="3"/>
  <c r="F254" i="3"/>
  <c r="E254" i="3"/>
  <c r="F270" i="3"/>
  <c r="E270" i="3"/>
  <c r="F286" i="3"/>
  <c r="E286" i="3"/>
  <c r="D294" i="3"/>
  <c r="F2" i="3"/>
  <c r="F54" i="3"/>
  <c r="E54" i="3"/>
  <c r="F70" i="3"/>
  <c r="E70" i="3"/>
  <c r="F86" i="3"/>
  <c r="E86" i="3"/>
  <c r="F102" i="3"/>
  <c r="E102" i="3"/>
  <c r="F118" i="3"/>
  <c r="E118" i="3"/>
  <c r="F197" i="3"/>
  <c r="E197" i="3"/>
  <c r="E2" i="3"/>
  <c r="E6" i="3"/>
  <c r="E10" i="3"/>
  <c r="E14" i="3"/>
  <c r="E18" i="3"/>
  <c r="E22" i="3"/>
  <c r="E26" i="3"/>
  <c r="E30" i="3"/>
  <c r="E34" i="3"/>
  <c r="E38" i="3"/>
  <c r="E42" i="3"/>
  <c r="E46" i="3"/>
  <c r="E50" i="3"/>
  <c r="F66" i="3"/>
  <c r="E66" i="3"/>
  <c r="F82" i="3"/>
  <c r="E82" i="3"/>
  <c r="F98" i="3"/>
  <c r="E98" i="3"/>
  <c r="F114" i="3"/>
  <c r="E114" i="3"/>
  <c r="F194" i="3"/>
  <c r="E194" i="3"/>
  <c r="F62" i="3"/>
  <c r="E62" i="3"/>
  <c r="F78" i="3"/>
  <c r="E78" i="3"/>
  <c r="F94" i="3"/>
  <c r="E94" i="3"/>
  <c r="F110" i="3"/>
  <c r="E110" i="3"/>
  <c r="F190" i="3"/>
  <c r="E190" i="3"/>
  <c r="E9" i="3"/>
  <c r="F9" i="3"/>
  <c r="E37" i="3"/>
  <c r="F37" i="3"/>
  <c r="F5" i="3"/>
  <c r="E5" i="3"/>
  <c r="E17" i="3"/>
  <c r="F17" i="3"/>
  <c r="E21" i="3"/>
  <c r="F21" i="3"/>
  <c r="E33" i="3"/>
  <c r="F33" i="3"/>
  <c r="E41" i="3"/>
  <c r="F41" i="3"/>
  <c r="E49" i="3"/>
  <c r="F49" i="3"/>
  <c r="F122" i="3"/>
  <c r="E122" i="3"/>
  <c r="F169" i="3"/>
  <c r="E169" i="3"/>
  <c r="F128" i="3"/>
  <c r="E128" i="3"/>
  <c r="F132" i="3"/>
  <c r="E132" i="3"/>
  <c r="F53" i="3"/>
  <c r="F57" i="3"/>
  <c r="F61" i="3"/>
  <c r="F65" i="3"/>
  <c r="F69" i="3"/>
  <c r="F73" i="3"/>
  <c r="F77" i="3"/>
  <c r="F81" i="3"/>
  <c r="F85" i="3"/>
  <c r="F89" i="3"/>
  <c r="F93" i="3"/>
  <c r="F97" i="3"/>
  <c r="F101" i="3"/>
  <c r="F105" i="3"/>
  <c r="F109" i="3"/>
  <c r="F113" i="3"/>
  <c r="F117" i="3"/>
  <c r="F121" i="3"/>
  <c r="E125" i="3"/>
  <c r="E129" i="3"/>
  <c r="E133" i="3"/>
  <c r="E137" i="3"/>
  <c r="E141" i="3"/>
  <c r="E145" i="3"/>
  <c r="E149" i="3"/>
  <c r="E153" i="3"/>
  <c r="E157" i="3"/>
  <c r="E161" i="3"/>
  <c r="F168" i="3"/>
  <c r="E168" i="3"/>
  <c r="F189" i="3"/>
  <c r="E189" i="3"/>
  <c r="F193" i="3"/>
  <c r="E193" i="3"/>
  <c r="F210" i="3"/>
  <c r="E210" i="3"/>
  <c r="F226" i="3"/>
  <c r="E226" i="3"/>
  <c r="F242" i="3"/>
  <c r="E242" i="3"/>
  <c r="F258" i="3"/>
  <c r="E258" i="3"/>
  <c r="F274" i="3"/>
  <c r="E274" i="3"/>
  <c r="F290" i="3"/>
  <c r="E290" i="3"/>
  <c r="F124" i="3"/>
  <c r="E124" i="3"/>
  <c r="F144" i="3"/>
  <c r="E144" i="3"/>
  <c r="F148" i="3"/>
  <c r="E148" i="3"/>
  <c r="F202" i="3"/>
  <c r="E202" i="3"/>
  <c r="F218" i="3"/>
  <c r="E218" i="3"/>
  <c r="F234" i="3"/>
  <c r="E234" i="3"/>
  <c r="F250" i="3"/>
  <c r="E250" i="3"/>
  <c r="F266" i="3"/>
  <c r="E266" i="3"/>
  <c r="F282" i="3"/>
  <c r="E282" i="3"/>
  <c r="F136" i="3"/>
  <c r="E136" i="3"/>
  <c r="F140" i="3"/>
  <c r="E140" i="3"/>
  <c r="F152" i="3"/>
  <c r="E152" i="3"/>
  <c r="F156" i="3"/>
  <c r="E156" i="3"/>
  <c r="F160" i="3"/>
  <c r="E160" i="3"/>
  <c r="F164" i="3"/>
  <c r="E164" i="3"/>
  <c r="F177" i="3"/>
  <c r="E177" i="3"/>
  <c r="F181" i="3"/>
  <c r="E181" i="3"/>
  <c r="F185" i="3"/>
  <c r="E185" i="3"/>
  <c r="E198" i="3"/>
  <c r="F214" i="3"/>
  <c r="E214" i="3"/>
  <c r="F230" i="3"/>
  <c r="E230" i="3"/>
  <c r="F246" i="3"/>
  <c r="E246" i="3"/>
  <c r="F262" i="3"/>
  <c r="E262" i="3"/>
  <c r="F278" i="3"/>
  <c r="E278" i="3"/>
  <c r="E201" i="3"/>
  <c r="E205" i="3"/>
  <c r="E209" i="3"/>
  <c r="E213" i="3"/>
  <c r="E217" i="3"/>
  <c r="E221" i="3"/>
  <c r="E225" i="3"/>
  <c r="E229" i="3"/>
  <c r="E233" i="3"/>
  <c r="E237" i="3"/>
  <c r="E241" i="3"/>
  <c r="E245" i="3"/>
  <c r="E249" i="3"/>
  <c r="E253" i="3"/>
  <c r="E257" i="3"/>
  <c r="E261" i="3"/>
  <c r="E265" i="3"/>
  <c r="E269" i="3"/>
  <c r="E273" i="3"/>
  <c r="E277" i="3"/>
  <c r="E281" i="3"/>
  <c r="E285" i="3"/>
  <c r="E289" i="3"/>
  <c r="E293" i="3"/>
  <c r="E16" i="1"/>
  <c r="F294" i="3" l="1"/>
  <c r="E294" i="3"/>
  <c r="E42" i="1" l="1"/>
  <c r="E43" i="1"/>
  <c r="E44" i="1"/>
  <c r="E45" i="1"/>
  <c r="E46" i="1"/>
  <c r="E47" i="1"/>
  <c r="E48" i="1"/>
  <c r="E49" i="1"/>
  <c r="E52" i="1"/>
  <c r="E53" i="1"/>
  <c r="E54" i="1"/>
  <c r="E55" i="1"/>
  <c r="E56" i="1"/>
  <c r="E57" i="1"/>
  <c r="E58" i="1"/>
  <c r="E59" i="1"/>
  <c r="E60" i="1"/>
  <c r="E64" i="1"/>
  <c r="E65" i="1"/>
  <c r="E66" i="1"/>
  <c r="E69" i="1"/>
  <c r="E41" i="1"/>
  <c r="C26" i="1"/>
  <c r="I20" i="4" l="1"/>
  <c r="I21" i="4"/>
  <c r="I22" i="4"/>
  <c r="I23" i="4"/>
  <c r="I24" i="4"/>
  <c r="I25" i="4"/>
  <c r="I26" i="4"/>
  <c r="I27" i="4"/>
  <c r="I28" i="4"/>
  <c r="I19" i="4"/>
  <c r="I13" i="4"/>
  <c r="I14" i="4"/>
  <c r="I12" i="4"/>
  <c r="H28" i="4" l="1"/>
  <c r="G20" i="4" l="1"/>
  <c r="F29" i="4"/>
  <c r="G29" i="4"/>
  <c r="G14" i="4"/>
  <c r="E14" i="4"/>
  <c r="H14" i="4" s="1"/>
  <c r="F14" i="4"/>
  <c r="E20" i="4"/>
  <c r="E29" i="4" s="1"/>
  <c r="F20" i="4"/>
  <c r="H13" i="4"/>
  <c r="H12" i="4"/>
  <c r="D14" i="4"/>
  <c r="C14" i="4" l="1"/>
  <c r="H21" i="4"/>
  <c r="H22" i="4"/>
  <c r="H23" i="4"/>
  <c r="H24" i="4"/>
  <c r="H25" i="4"/>
  <c r="H26" i="4"/>
  <c r="H27" i="4"/>
  <c r="H19" i="4"/>
  <c r="D20" i="4" l="1"/>
  <c r="H20" i="4" s="1"/>
  <c r="C20" i="4"/>
  <c r="D29" i="4" l="1"/>
  <c r="H29" i="4" s="1"/>
  <c r="C29" i="4"/>
  <c r="I29" i="4" s="1"/>
  <c r="C67" i="1" l="1"/>
  <c r="E67" i="1" s="1"/>
  <c r="C61" i="1"/>
  <c r="E61" i="1" s="1"/>
  <c r="C50" i="1" l="1"/>
  <c r="E50" i="1" s="1"/>
  <c r="C62" i="1" l="1"/>
  <c r="C72" i="1" l="1"/>
  <c r="E72" i="1" s="1"/>
  <c r="E62" i="1"/>
  <c r="C73" i="1" l="1"/>
  <c r="C74" i="1" l="1"/>
  <c r="E73" i="1"/>
  <c r="E74" i="1" l="1"/>
  <c r="C34" i="1"/>
  <c r="C35" i="1" l="1"/>
  <c r="F25" i="1" s="1"/>
  <c r="F34" i="1"/>
</calcChain>
</file>

<file path=xl/sharedStrings.xml><?xml version="1.0" encoding="utf-8"?>
<sst xmlns="http://schemas.openxmlformats.org/spreadsheetml/2006/main" count="435" uniqueCount="405">
  <si>
    <t>№ п/п</t>
  </si>
  <si>
    <t>Вывоз мусора</t>
  </si>
  <si>
    <t>Ремонт дорог</t>
  </si>
  <si>
    <t>Общехозяйственные расходы</t>
  </si>
  <si>
    <t>Наименование статей расходов</t>
  </si>
  <si>
    <t>Сумма за год</t>
  </si>
  <si>
    <t>Общественная электроэнергия</t>
  </si>
  <si>
    <t>Общехозяйственные расходы, в том числе:</t>
  </si>
  <si>
    <t>Страховые взносы</t>
  </si>
  <si>
    <t>Расчетно-кассовое обслуживание в банке</t>
  </si>
  <si>
    <t>Бухгалтерские услуги</t>
  </si>
  <si>
    <t>Обслуживание оргтехники и канцелярские товары</t>
  </si>
  <si>
    <t>5.1</t>
  </si>
  <si>
    <t>5.1.1</t>
  </si>
  <si>
    <t>5.1.2</t>
  </si>
  <si>
    <t>5.1.3</t>
  </si>
  <si>
    <t>5.1.4</t>
  </si>
  <si>
    <t>5.1.5</t>
  </si>
  <si>
    <t>5.1.6</t>
  </si>
  <si>
    <t>Эксплуатационные расходы на содержание и обслуживание общего имущества, том числе:</t>
  </si>
  <si>
    <t>Ремонт трактора (работа, запчасти, жидкости)</t>
  </si>
  <si>
    <t>Услуги по поддержанию работоспособности сайта</t>
  </si>
  <si>
    <t>Обслуживание программного обеспечения (ЭЦП, отчетность)</t>
  </si>
  <si>
    <t>Почтовые расходы</t>
  </si>
  <si>
    <t>Ремонт и обслуживание летнего водопровода, гидроузлов</t>
  </si>
  <si>
    <t>Газ для отопления мест общего пользования</t>
  </si>
  <si>
    <t>Налоги</t>
  </si>
  <si>
    <t>Налог УСН</t>
  </si>
  <si>
    <t>Резервный фонд непредвиденных расходов</t>
  </si>
  <si>
    <t>5.1.7</t>
  </si>
  <si>
    <t>5.1.8</t>
  </si>
  <si>
    <t>5.1.9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</si>
  <si>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</si>
  <si>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</si>
  <si>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</si>
  <si>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</si>
  <si>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</si>
  <si>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</si>
  <si>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</si>
  <si>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</si>
  <si>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Водный налог на скважины</t>
  </si>
  <si>
    <t>5.3</t>
  </si>
  <si>
    <t>5.3.1</t>
  </si>
  <si>
    <t>5.3.2</t>
  </si>
  <si>
    <t>5.4</t>
  </si>
  <si>
    <t>Административно-управленческие:</t>
  </si>
  <si>
    <t>"УТВЕРЖДЕНО"</t>
  </si>
  <si>
    <t>Решением общего собрания СНТ "ДРУЖБА"</t>
  </si>
  <si>
    <t>Председатель правления</t>
  </si>
  <si>
    <t>________________ А. С. Низовцев</t>
  </si>
  <si>
    <t>Хознужды</t>
  </si>
  <si>
    <t>воздуховод</t>
  </si>
  <si>
    <t xml:space="preserve">Обслуживание газопровода </t>
  </si>
  <si>
    <t>Страхование  + отчет</t>
  </si>
  <si>
    <t>Транспортировка газа</t>
  </si>
  <si>
    <t>Газопровод, в т.ч.:</t>
  </si>
  <si>
    <t>5.2.8</t>
  </si>
  <si>
    <t>ВСЕГО ОБЩЕХОЗЯЙСТВЕННЫХ РАСХОДОВ</t>
  </si>
  <si>
    <t>ГСМ (компенсация + трактор)</t>
  </si>
  <si>
    <t>Аренда магазина</t>
  </si>
  <si>
    <t>Прочие поступления:</t>
  </si>
  <si>
    <t>Компенсация за проезд грузовых машин</t>
  </si>
  <si>
    <t>ВСЕГО ПОСТУПЛЕНИЯ</t>
  </si>
  <si>
    <t>Запланированное поступление членских взносов в 2023 году</t>
  </si>
  <si>
    <t>членский взнос в квартал (прежняя величина)</t>
  </si>
  <si>
    <t>ДЕТАЛИЗАЦИЯ</t>
  </si>
  <si>
    <t>Плательщики взносов всего - 284</t>
  </si>
  <si>
    <t>Всего административно-управленческих и эксплуатационных расходов:</t>
  </si>
  <si>
    <t>5.3.3</t>
  </si>
  <si>
    <t>_прочее</t>
  </si>
  <si>
    <t>Песок (5 машин * 10 000 руб.)</t>
  </si>
  <si>
    <t>Услуги связи и интернет</t>
  </si>
  <si>
    <t>"____" ______________ 2024 г.</t>
  </si>
  <si>
    <t>ВСЕГО ЗАПЛАНИРОВАННЫЕ РАСХОДЫ в 2024 г.</t>
  </si>
  <si>
    <t>Транспортный налог (трактор)</t>
  </si>
  <si>
    <t>Экстренные судебные расходы</t>
  </si>
  <si>
    <t>5.4.1</t>
  </si>
  <si>
    <t>5.5</t>
  </si>
  <si>
    <t>5.2.9</t>
  </si>
  <si>
    <t>Ремонт электро сетей</t>
  </si>
  <si>
    <t>В целях покрытия непредвиденных расходов, курсовой разницы по отношению к 2023 году (ожидание роста цен относительно падения курса рубля с 70 до 100 рублей за доллар) и компенсации кассового разрыва из-за неуплаты квартальных взносов частью садоводов принимается коэффициент 10%</t>
  </si>
  <si>
    <t>ПЛАН</t>
  </si>
  <si>
    <t>1 квартал</t>
  </si>
  <si>
    <t>2 квартал</t>
  </si>
  <si>
    <t>3 квартал</t>
  </si>
  <si>
    <t>4 квартал</t>
  </si>
  <si>
    <t>ГОД</t>
  </si>
  <si>
    <t>ИСПОЛНЕНИЕ ФАКТ</t>
  </si>
  <si>
    <r>
      <t xml:space="preserve">ДОХОДНАЯ ЧАСТЬ </t>
    </r>
    <r>
      <rPr>
        <b/>
        <sz val="11"/>
        <color rgb="FFFF0000"/>
        <rFont val="Times New Roman"/>
        <family val="1"/>
        <charset val="204"/>
      </rPr>
      <t xml:space="preserve">(данные за </t>
    </r>
    <r>
      <rPr>
        <b/>
        <sz val="16"/>
        <color rgb="FFFF0000"/>
        <rFont val="Times New Roman"/>
        <family val="1"/>
        <charset val="204"/>
      </rPr>
      <t>2024</t>
    </r>
    <r>
      <rPr>
        <b/>
        <sz val="11"/>
        <color rgb="FFFF0000"/>
        <rFont val="Times New Roman"/>
        <family val="1"/>
        <charset val="204"/>
      </rPr>
      <t xml:space="preserve"> год)</t>
    </r>
  </si>
  <si>
    <t>Обслуживание электрохозяйства (12м*20тр)</t>
  </si>
  <si>
    <r>
      <rPr>
        <b/>
        <sz val="11"/>
        <rFont val="Times New Roman"/>
        <family val="1"/>
        <charset val="204"/>
      </rPr>
      <t>РАСХОДНАЯ ЧАСТЬ</t>
    </r>
    <r>
      <rPr>
        <b/>
        <sz val="11"/>
        <color rgb="FFFF0000"/>
        <rFont val="Times New Roman"/>
        <family val="1"/>
        <charset val="204"/>
      </rPr>
      <t xml:space="preserve"> (план на </t>
    </r>
    <r>
      <rPr>
        <b/>
        <sz val="16"/>
        <color rgb="FFFF0000"/>
        <rFont val="Times New Roman"/>
        <family val="1"/>
        <charset val="204"/>
      </rPr>
      <t>2025</t>
    </r>
    <r>
      <rPr>
        <b/>
        <sz val="11"/>
        <color rgb="FFFF0000"/>
        <rFont val="Times New Roman"/>
        <family val="1"/>
        <charset val="204"/>
      </rPr>
      <t xml:space="preserve"> год)</t>
    </r>
  </si>
  <si>
    <t>ИСПОЛНЕНИЕ СМЕТЫ ЗА 2025 ГОД</t>
  </si>
  <si>
    <t>"____" ______________ 2025 г.</t>
  </si>
  <si>
    <t>Расхождение</t>
  </si>
  <si>
    <r>
      <t xml:space="preserve">Оплата труда работников СНТ/ работников по ГПД (с НДФЛ) </t>
    </r>
    <r>
      <rPr>
        <sz val="9"/>
        <color theme="1"/>
        <rFont val="Times New Roman"/>
        <family val="1"/>
        <charset val="204"/>
      </rPr>
      <t>(Председатель 68 966*12=827 592 000, секретарь 45 978*12= 551 736, разнорабочий-тракторист 45 978*12=551 736, Ответсвенный за газовое и электрохозяйство 45 978*12=551 736)</t>
    </r>
  </si>
  <si>
    <t xml:space="preserve">Судебные расходы </t>
  </si>
  <si>
    <r>
      <t xml:space="preserve">ДОХОДНАЯ ЧАСТЬ </t>
    </r>
    <r>
      <rPr>
        <b/>
        <sz val="11"/>
        <color rgb="FFFF0000"/>
        <rFont val="Times New Roman"/>
        <family val="1"/>
        <charset val="204"/>
      </rPr>
      <t/>
    </r>
  </si>
  <si>
    <t>с 01.10.2024 по 30.09.2025</t>
  </si>
  <si>
    <t>СМЕТА ДОХОДОВ И РАСХОДОВ НА 2024/2025 г. (проект)</t>
  </si>
  <si>
    <t>Кол-во ед.</t>
  </si>
  <si>
    <t>Общая расчетная сумма на год, руб.</t>
  </si>
  <si>
    <t>Запланированное поступление членских взносов в с 01.10.2024 по 30.09.2025</t>
  </si>
  <si>
    <t>членский взнос в месяц за 1 кв. м.</t>
  </si>
  <si>
    <t>Плательщики взносов всего</t>
  </si>
  <si>
    <t xml:space="preserve">Членские взнос за месяц </t>
  </si>
  <si>
    <t>Членские взнос за квартал</t>
  </si>
  <si>
    <t>Членские взнос за год</t>
  </si>
  <si>
    <t>Общая площадь земельных участков, находящаяся в собственности членов Товарищества</t>
  </si>
  <si>
    <t>Цена за месяц</t>
  </si>
  <si>
    <t>Номер участка</t>
  </si>
  <si>
    <t>Площадь участка, м2</t>
  </si>
  <si>
    <t>ЧВ в месяц</t>
  </si>
  <si>
    <t>ЧВ квартал</t>
  </si>
  <si>
    <t>Год</t>
  </si>
  <si>
    <t>1/1</t>
  </si>
  <si>
    <t>1а/</t>
  </si>
  <si>
    <t>2</t>
  </si>
  <si>
    <t>3а</t>
  </si>
  <si>
    <t>3б</t>
  </si>
  <si>
    <t>4</t>
  </si>
  <si>
    <t xml:space="preserve">005 </t>
  </si>
  <si>
    <t>006</t>
  </si>
  <si>
    <t>006а/</t>
  </si>
  <si>
    <t>007</t>
  </si>
  <si>
    <t>8</t>
  </si>
  <si>
    <t>9</t>
  </si>
  <si>
    <t>010/</t>
  </si>
  <si>
    <t>11</t>
  </si>
  <si>
    <t>12</t>
  </si>
  <si>
    <t>13</t>
  </si>
  <si>
    <t xml:space="preserve">014 </t>
  </si>
  <si>
    <t>15</t>
  </si>
  <si>
    <t xml:space="preserve">016 </t>
  </si>
  <si>
    <t>017/</t>
  </si>
  <si>
    <t xml:space="preserve">18 </t>
  </si>
  <si>
    <t>019</t>
  </si>
  <si>
    <t>20</t>
  </si>
  <si>
    <t>21</t>
  </si>
  <si>
    <t>022а</t>
  </si>
  <si>
    <t>22б</t>
  </si>
  <si>
    <t>23</t>
  </si>
  <si>
    <t xml:space="preserve">024 </t>
  </si>
  <si>
    <t xml:space="preserve">25 </t>
  </si>
  <si>
    <t>26</t>
  </si>
  <si>
    <t xml:space="preserve">027 </t>
  </si>
  <si>
    <t>28</t>
  </si>
  <si>
    <t>029</t>
  </si>
  <si>
    <t>30</t>
  </si>
  <si>
    <t xml:space="preserve">31 </t>
  </si>
  <si>
    <t>32</t>
  </si>
  <si>
    <t>33</t>
  </si>
  <si>
    <t>34</t>
  </si>
  <si>
    <t>035</t>
  </si>
  <si>
    <t>036</t>
  </si>
  <si>
    <t xml:space="preserve">037 </t>
  </si>
  <si>
    <t>038/</t>
  </si>
  <si>
    <t xml:space="preserve">39 </t>
  </si>
  <si>
    <t xml:space="preserve">40 </t>
  </si>
  <si>
    <t>041/</t>
  </si>
  <si>
    <t>42</t>
  </si>
  <si>
    <t xml:space="preserve">043 </t>
  </si>
  <si>
    <t xml:space="preserve">044 </t>
  </si>
  <si>
    <t xml:space="preserve">45 </t>
  </si>
  <si>
    <t xml:space="preserve">46 </t>
  </si>
  <si>
    <t>47</t>
  </si>
  <si>
    <t xml:space="preserve">048 </t>
  </si>
  <si>
    <t xml:space="preserve">49 </t>
  </si>
  <si>
    <t xml:space="preserve">50 </t>
  </si>
  <si>
    <t xml:space="preserve">51 </t>
  </si>
  <si>
    <t xml:space="preserve">53 </t>
  </si>
  <si>
    <t>55</t>
  </si>
  <si>
    <t xml:space="preserve">55а </t>
  </si>
  <si>
    <t>56</t>
  </si>
  <si>
    <t>57</t>
  </si>
  <si>
    <t>58</t>
  </si>
  <si>
    <t>59</t>
  </si>
  <si>
    <t xml:space="preserve">060 </t>
  </si>
  <si>
    <t>061/</t>
  </si>
  <si>
    <t>062</t>
  </si>
  <si>
    <t>63</t>
  </si>
  <si>
    <t>064/</t>
  </si>
  <si>
    <t>065</t>
  </si>
  <si>
    <t>66а</t>
  </si>
  <si>
    <t>066б</t>
  </si>
  <si>
    <t xml:space="preserve">67 </t>
  </si>
  <si>
    <t>68</t>
  </si>
  <si>
    <t>69</t>
  </si>
  <si>
    <t>70</t>
  </si>
  <si>
    <t>071/</t>
  </si>
  <si>
    <t xml:space="preserve">72а </t>
  </si>
  <si>
    <t>72б</t>
  </si>
  <si>
    <t xml:space="preserve">073 </t>
  </si>
  <si>
    <t xml:space="preserve">074 </t>
  </si>
  <si>
    <t>075/</t>
  </si>
  <si>
    <t>76</t>
  </si>
  <si>
    <t>077/</t>
  </si>
  <si>
    <t>78/</t>
  </si>
  <si>
    <t>78а</t>
  </si>
  <si>
    <t>079/</t>
  </si>
  <si>
    <t>80</t>
  </si>
  <si>
    <t xml:space="preserve">81 </t>
  </si>
  <si>
    <t>082/</t>
  </si>
  <si>
    <t>83/</t>
  </si>
  <si>
    <t>84</t>
  </si>
  <si>
    <t xml:space="preserve">085 </t>
  </si>
  <si>
    <t>86</t>
  </si>
  <si>
    <t>86а</t>
  </si>
  <si>
    <t xml:space="preserve">87 </t>
  </si>
  <si>
    <t>88</t>
  </si>
  <si>
    <t xml:space="preserve">89 </t>
  </si>
  <si>
    <t>90/</t>
  </si>
  <si>
    <t>91</t>
  </si>
  <si>
    <t>92</t>
  </si>
  <si>
    <t>93</t>
  </si>
  <si>
    <t>094/</t>
  </si>
  <si>
    <t>95</t>
  </si>
  <si>
    <t>96</t>
  </si>
  <si>
    <t>97</t>
  </si>
  <si>
    <t>098</t>
  </si>
  <si>
    <t>99</t>
  </si>
  <si>
    <t xml:space="preserve">100 </t>
  </si>
  <si>
    <t>101/</t>
  </si>
  <si>
    <t>102/</t>
  </si>
  <si>
    <t xml:space="preserve">103 </t>
  </si>
  <si>
    <t>104</t>
  </si>
  <si>
    <t xml:space="preserve">105 </t>
  </si>
  <si>
    <t xml:space="preserve">105а </t>
  </si>
  <si>
    <t xml:space="preserve">106 </t>
  </si>
  <si>
    <t>107</t>
  </si>
  <si>
    <t>108/</t>
  </si>
  <si>
    <t>109</t>
  </si>
  <si>
    <t xml:space="preserve">110 </t>
  </si>
  <si>
    <t xml:space="preserve">111 </t>
  </si>
  <si>
    <t>112/</t>
  </si>
  <si>
    <t>113/</t>
  </si>
  <si>
    <t>114</t>
  </si>
  <si>
    <t xml:space="preserve">115 </t>
  </si>
  <si>
    <t>116/</t>
  </si>
  <si>
    <t>117</t>
  </si>
  <si>
    <t>118</t>
  </si>
  <si>
    <t>119</t>
  </si>
  <si>
    <t xml:space="preserve">120 </t>
  </si>
  <si>
    <t>121</t>
  </si>
  <si>
    <t>122/</t>
  </si>
  <si>
    <t xml:space="preserve">123 </t>
  </si>
  <si>
    <t xml:space="preserve">123а </t>
  </si>
  <si>
    <t xml:space="preserve">124 </t>
  </si>
  <si>
    <t xml:space="preserve">125 </t>
  </si>
  <si>
    <t>126</t>
  </si>
  <si>
    <t xml:space="preserve">126а </t>
  </si>
  <si>
    <t xml:space="preserve">127 </t>
  </si>
  <si>
    <t xml:space="preserve">128 </t>
  </si>
  <si>
    <t xml:space="preserve">129 </t>
  </si>
  <si>
    <t xml:space="preserve">130 </t>
  </si>
  <si>
    <t xml:space="preserve">131 </t>
  </si>
  <si>
    <t>132/</t>
  </si>
  <si>
    <t>133а 1/2</t>
  </si>
  <si>
    <t>133а доля 1/2</t>
  </si>
  <si>
    <t>133б</t>
  </si>
  <si>
    <t>134</t>
  </si>
  <si>
    <t>135</t>
  </si>
  <si>
    <t>136</t>
  </si>
  <si>
    <t xml:space="preserve">136а </t>
  </si>
  <si>
    <t>137 доля  4/18</t>
  </si>
  <si>
    <t>137 доля 4/18</t>
  </si>
  <si>
    <t>137 доля 5/18</t>
  </si>
  <si>
    <t>137 доля в праве 5/18</t>
  </si>
  <si>
    <t>138/</t>
  </si>
  <si>
    <t>139/</t>
  </si>
  <si>
    <t>140</t>
  </si>
  <si>
    <t xml:space="preserve">140а </t>
  </si>
  <si>
    <t>141</t>
  </si>
  <si>
    <t>142</t>
  </si>
  <si>
    <t>143</t>
  </si>
  <si>
    <t xml:space="preserve">144 </t>
  </si>
  <si>
    <t xml:space="preserve">144а </t>
  </si>
  <si>
    <t>145</t>
  </si>
  <si>
    <t>146 1/2</t>
  </si>
  <si>
    <t>146 доля 1/2</t>
  </si>
  <si>
    <t>147</t>
  </si>
  <si>
    <t xml:space="preserve">148 </t>
  </si>
  <si>
    <t>148а/</t>
  </si>
  <si>
    <t xml:space="preserve">149 </t>
  </si>
  <si>
    <t>150 1/2</t>
  </si>
  <si>
    <t xml:space="preserve">150 1/2 доля </t>
  </si>
  <si>
    <t>150 1/2 доля в праве</t>
  </si>
  <si>
    <t>151/</t>
  </si>
  <si>
    <t xml:space="preserve">152 </t>
  </si>
  <si>
    <t>153</t>
  </si>
  <si>
    <t>154/</t>
  </si>
  <si>
    <t>155</t>
  </si>
  <si>
    <t>156</t>
  </si>
  <si>
    <t>157</t>
  </si>
  <si>
    <t>158</t>
  </si>
  <si>
    <t>159</t>
  </si>
  <si>
    <t>160</t>
  </si>
  <si>
    <t xml:space="preserve">161 </t>
  </si>
  <si>
    <t>162</t>
  </si>
  <si>
    <t xml:space="preserve">163 </t>
  </si>
  <si>
    <t>164</t>
  </si>
  <si>
    <t>165 1/2</t>
  </si>
  <si>
    <t>165 1/2,</t>
  </si>
  <si>
    <t>166</t>
  </si>
  <si>
    <t xml:space="preserve">166/1 </t>
  </si>
  <si>
    <t>167</t>
  </si>
  <si>
    <t>168/</t>
  </si>
  <si>
    <t>169/</t>
  </si>
  <si>
    <t>170</t>
  </si>
  <si>
    <t>171/</t>
  </si>
  <si>
    <t>172/</t>
  </si>
  <si>
    <t>173/</t>
  </si>
  <si>
    <t>174</t>
  </si>
  <si>
    <t>175/</t>
  </si>
  <si>
    <t>176</t>
  </si>
  <si>
    <t>177</t>
  </si>
  <si>
    <t>178</t>
  </si>
  <si>
    <t>179/</t>
  </si>
  <si>
    <t>180</t>
  </si>
  <si>
    <t>181</t>
  </si>
  <si>
    <t>181а/</t>
  </si>
  <si>
    <t>182/</t>
  </si>
  <si>
    <t>183/</t>
  </si>
  <si>
    <t>184</t>
  </si>
  <si>
    <t>185/</t>
  </si>
  <si>
    <t>185а/</t>
  </si>
  <si>
    <t>186/</t>
  </si>
  <si>
    <t>186а/</t>
  </si>
  <si>
    <t>187</t>
  </si>
  <si>
    <t>188</t>
  </si>
  <si>
    <t>189</t>
  </si>
  <si>
    <t>189а</t>
  </si>
  <si>
    <t>190</t>
  </si>
  <si>
    <t>191</t>
  </si>
  <si>
    <t>192</t>
  </si>
  <si>
    <t>192в</t>
  </si>
  <si>
    <t>193/</t>
  </si>
  <si>
    <t>194</t>
  </si>
  <si>
    <t>195/</t>
  </si>
  <si>
    <t>196/</t>
  </si>
  <si>
    <t>197</t>
  </si>
  <si>
    <t>197/1</t>
  </si>
  <si>
    <t>198/</t>
  </si>
  <si>
    <t>199</t>
  </si>
  <si>
    <t>200</t>
  </si>
  <si>
    <t>201</t>
  </si>
  <si>
    <t xml:space="preserve">201а </t>
  </si>
  <si>
    <t>202</t>
  </si>
  <si>
    <t>202а</t>
  </si>
  <si>
    <t>203/</t>
  </si>
  <si>
    <t>204/</t>
  </si>
  <si>
    <t>205/</t>
  </si>
  <si>
    <t>206/1</t>
  </si>
  <si>
    <t>207/</t>
  </si>
  <si>
    <t>208</t>
  </si>
  <si>
    <t>208а</t>
  </si>
  <si>
    <t>209/</t>
  </si>
  <si>
    <t>210</t>
  </si>
  <si>
    <t>211/</t>
  </si>
  <si>
    <t>212а/</t>
  </si>
  <si>
    <t>213</t>
  </si>
  <si>
    <t>214/</t>
  </si>
  <si>
    <t>215/</t>
  </si>
  <si>
    <t>216/</t>
  </si>
  <si>
    <t>217</t>
  </si>
  <si>
    <t>218/</t>
  </si>
  <si>
    <t>219</t>
  </si>
  <si>
    <t>220</t>
  </si>
  <si>
    <t>220а</t>
  </si>
  <si>
    <t>221</t>
  </si>
  <si>
    <t>222 1/2</t>
  </si>
  <si>
    <t>222 1/2,</t>
  </si>
  <si>
    <t>223</t>
  </si>
  <si>
    <t>224/</t>
  </si>
  <si>
    <t>225</t>
  </si>
  <si>
    <t>226/</t>
  </si>
  <si>
    <t>227</t>
  </si>
  <si>
    <t>228/1</t>
  </si>
  <si>
    <t>229</t>
  </si>
  <si>
    <t>230</t>
  </si>
  <si>
    <t>231</t>
  </si>
  <si>
    <t>232/</t>
  </si>
  <si>
    <t>233/</t>
  </si>
  <si>
    <t>234</t>
  </si>
  <si>
    <t>235</t>
  </si>
  <si>
    <t>236/</t>
  </si>
  <si>
    <t>237</t>
  </si>
  <si>
    <t>238/</t>
  </si>
  <si>
    <t>238а</t>
  </si>
  <si>
    <t>239</t>
  </si>
  <si>
    <t>242</t>
  </si>
  <si>
    <t>243/</t>
  </si>
  <si>
    <t>244/</t>
  </si>
  <si>
    <t>245</t>
  </si>
  <si>
    <t>246</t>
  </si>
  <si>
    <t>247/</t>
  </si>
  <si>
    <t>249/</t>
  </si>
  <si>
    <t>250/</t>
  </si>
  <si>
    <t>251</t>
  </si>
  <si>
    <t>252/</t>
  </si>
  <si>
    <t>253/</t>
  </si>
  <si>
    <t>254</t>
  </si>
  <si>
    <t>255/</t>
  </si>
  <si>
    <t>257</t>
  </si>
  <si>
    <t>258/</t>
  </si>
  <si>
    <t>260/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</si>
</sst>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" fontId="3" fillId="0" borderId="3" xfId="0" applyNumberFormat="1" applyFont="1" applyBorder="1"/>
    <xf numFmtId="4" fontId="3" fillId="0" borderId="1" xfId="0" applyNumberFormat="1" applyFont="1" applyBorder="1"/>
    <xf numFmtId="4" fontId="4" fillId="0" borderId="3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/>
    <xf numFmtId="4" fontId="4" fillId="0" borderId="5" xfId="0" applyNumberFormat="1" applyFont="1" applyBorder="1"/>
    <xf numFmtId="9" fontId="3" fillId="0" borderId="0" xfId="0" applyNumberFormat="1" applyFont="1"/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" fontId="3" fillId="3" borderId="1" xfId="0" applyNumberFormat="1" applyFont="1" applyFill="1" applyBorder="1"/>
    <xf numFmtId="4" fontId="4" fillId="3" borderId="1" xfId="0" applyNumberFormat="1" applyFont="1" applyFill="1" applyBorder="1"/>
    <xf numFmtId="4" fontId="3" fillId="0" borderId="1" xfId="0" applyNumberFormat="1" applyFont="1" applyFill="1" applyBorder="1"/>
    <xf numFmtId="0" fontId="0" fillId="0" borderId="1" xfId="0" applyBorder="1"/>
    <xf numFmtId="0" fontId="11" fillId="3" borderId="1" xfId="0" applyFont="1" applyFill="1" applyBorder="1"/>
    <xf numFmtId="0" fontId="0" fillId="3" borderId="1" xfId="0" applyFill="1" applyBorder="1"/>
    <xf numFmtId="0" fontId="0" fillId="5" borderId="1" xfId="0" applyFill="1" applyBorder="1"/>
    <xf numFmtId="2" fontId="0" fillId="0" borderId="1" xfId="0" applyNumberForma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3" fillId="0" borderId="15" xfId="0" applyFont="1" applyBorder="1"/>
    <xf numFmtId="0" fontId="3" fillId="0" borderId="16" xfId="0" applyFont="1" applyBorder="1"/>
    <xf numFmtId="0" fontId="3" fillId="0" borderId="18" xfId="0" applyFont="1" applyBorder="1"/>
    <xf numFmtId="0" fontId="4" fillId="0" borderId="19" xfId="0" applyFont="1" applyFill="1" applyBorder="1" applyAlignment="1">
      <alignment horizontal="center"/>
    </xf>
    <xf numFmtId="0" fontId="0" fillId="0" borderId="22" xfId="0" applyBorder="1"/>
    <xf numFmtId="0" fontId="11" fillId="0" borderId="16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0" fillId="5" borderId="24" xfId="0" applyFill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 applyAlignment="1">
      <alignment horizontal="center" wrapText="1"/>
    </xf>
    <xf numFmtId="4" fontId="4" fillId="0" borderId="12" xfId="0" applyNumberFormat="1" applyFont="1" applyBorder="1"/>
    <xf numFmtId="2" fontId="4" fillId="0" borderId="27" xfId="0" applyNumberFormat="1" applyFont="1" applyBorder="1"/>
    <xf numFmtId="0" fontId="4" fillId="0" borderId="13" xfId="0" applyFont="1" applyBorder="1" applyAlignment="1">
      <alignment horizontal="center"/>
    </xf>
    <xf numFmtId="4" fontId="4" fillId="3" borderId="12" xfId="0" applyNumberFormat="1" applyFont="1" applyFill="1" applyBorder="1"/>
    <xf numFmtId="4" fontId="3" fillId="0" borderId="12" xfId="0" applyNumberFormat="1" applyFont="1" applyBorder="1"/>
    <xf numFmtId="4" fontId="3" fillId="5" borderId="12" xfId="0" applyNumberFormat="1" applyFont="1" applyFill="1" applyBorder="1"/>
    <xf numFmtId="0" fontId="0" fillId="0" borderId="28" xfId="0" applyBorder="1"/>
    <xf numFmtId="0" fontId="0" fillId="0" borderId="29" xfId="0" applyBorder="1"/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5" borderId="2" xfId="0" applyFont="1" applyFill="1" applyBorder="1"/>
    <xf numFmtId="0" fontId="0" fillId="5" borderId="3" xfId="0" applyFill="1" applyBorder="1"/>
    <xf numFmtId="2" fontId="2" fillId="5" borderId="2" xfId="0" applyNumberFormat="1" applyFont="1" applyFill="1" applyBorder="1"/>
    <xf numFmtId="2" fontId="11" fillId="5" borderId="3" xfId="0" applyNumberFormat="1" applyFont="1" applyFill="1" applyBorder="1"/>
    <xf numFmtId="2" fontId="2" fillId="5" borderId="23" xfId="0" applyNumberFormat="1" applyFont="1" applyFill="1" applyBorder="1"/>
    <xf numFmtId="2" fontId="11" fillId="5" borderId="25" xfId="0" applyNumberFormat="1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0" fontId="0" fillId="0" borderId="2" xfId="0" applyBorder="1"/>
    <xf numFmtId="0" fontId="0" fillId="5" borderId="2" xfId="0" applyFill="1" applyBorder="1"/>
    <xf numFmtId="4" fontId="0" fillId="0" borderId="29" xfId="0" applyNumberFormat="1" applyBorder="1"/>
    <xf numFmtId="4" fontId="0" fillId="0" borderId="30" xfId="0" applyNumberFormat="1" applyBorder="1"/>
    <xf numFmtId="0" fontId="4" fillId="0" borderId="23" xfId="0" applyFont="1" applyBorder="1"/>
    <xf numFmtId="0" fontId="4" fillId="0" borderId="24" xfId="0" applyFont="1" applyBorder="1" applyAlignment="1">
      <alignment wrapText="1"/>
    </xf>
    <xf numFmtId="4" fontId="4" fillId="3" borderId="27" xfId="0" applyNumberFormat="1" applyFont="1" applyFill="1" applyBorder="1"/>
    <xf numFmtId="0" fontId="11" fillId="3" borderId="23" xfId="0" applyFont="1" applyFill="1" applyBorder="1"/>
    <xf numFmtId="0" fontId="11" fillId="3" borderId="24" xfId="0" applyFont="1" applyFill="1" applyBorder="1"/>
    <xf numFmtId="0" fontId="0" fillId="3" borderId="24" xfId="0" applyFill="1" applyBorder="1"/>
    <xf numFmtId="0" fontId="11" fillId="3" borderId="25" xfId="0" applyFont="1" applyFill="1" applyBorder="1"/>
    <xf numFmtId="0" fontId="4" fillId="4" borderId="19" xfId="0" applyFont="1" applyFill="1" applyBorder="1" applyAlignment="1">
      <alignment wrapText="1"/>
    </xf>
    <xf numFmtId="4" fontId="4" fillId="4" borderId="20" xfId="0" applyNumberFormat="1" applyFont="1" applyFill="1" applyBorder="1"/>
    <xf numFmtId="0" fontId="11" fillId="4" borderId="18" xfId="0" applyFont="1" applyFill="1" applyBorder="1"/>
    <xf numFmtId="0" fontId="11" fillId="4" borderId="19" xfId="0" applyFont="1" applyFill="1" applyBorder="1"/>
    <xf numFmtId="0" fontId="11" fillId="4" borderId="26" xfId="0" applyFont="1" applyFill="1" applyBorder="1"/>
    <xf numFmtId="0" fontId="4" fillId="4" borderId="18" xfId="0" applyFont="1" applyFill="1" applyBorder="1"/>
    <xf numFmtId="0" fontId="4" fillId="4" borderId="19" xfId="0" applyFont="1" applyFill="1" applyBorder="1"/>
    <xf numFmtId="2" fontId="11" fillId="4" borderId="18" xfId="0" applyNumberFormat="1" applyFont="1" applyFill="1" applyBorder="1"/>
    <xf numFmtId="2" fontId="11" fillId="4" borderId="19" xfId="0" applyNumberFormat="1" applyFont="1" applyFill="1" applyBorder="1"/>
    <xf numFmtId="2" fontId="11" fillId="4" borderId="26" xfId="0" applyNumberFormat="1" applyFont="1" applyFill="1" applyBorder="1"/>
    <xf numFmtId="4" fontId="11" fillId="4" borderId="14" xfId="0" applyNumberFormat="1" applyFont="1" applyFill="1" applyBorder="1"/>
    <xf numFmtId="0" fontId="3" fillId="4" borderId="18" xfId="0" applyFont="1" applyFill="1" applyBorder="1"/>
    <xf numFmtId="4" fontId="1" fillId="5" borderId="29" xfId="0" applyNumberFormat="1" applyFont="1" applyFill="1" applyBorder="1"/>
    <xf numFmtId="4" fontId="11" fillId="3" borderId="29" xfId="0" applyNumberFormat="1" applyFont="1" applyFill="1" applyBorder="1"/>
    <xf numFmtId="4" fontId="11" fillId="3" borderId="30" xfId="0" applyNumberFormat="1" applyFont="1" applyFill="1" applyBorder="1"/>
    <xf numFmtId="0" fontId="11" fillId="0" borderId="22" xfId="0" applyFont="1" applyBorder="1" applyAlignment="1">
      <alignment horizontal="center"/>
    </xf>
    <xf numFmtId="4" fontId="13" fillId="6" borderId="1" xfId="0" applyNumberFormat="1" applyFont="1" applyFill="1" applyBorder="1"/>
    <xf numFmtId="4" fontId="3" fillId="6" borderId="1" xfId="0" applyNumberFormat="1" applyFont="1" applyFill="1" applyBorder="1"/>
    <xf numFmtId="4" fontId="4" fillId="6" borderId="1" xfId="0" applyNumberFormat="1" applyFont="1" applyFill="1" applyBorder="1"/>
    <xf numFmtId="0" fontId="5" fillId="0" borderId="0" xfId="0" applyFont="1" applyAlignment="1">
      <alignment horizontal="center"/>
    </xf>
    <xf numFmtId="0" fontId="3" fillId="5" borderId="0" xfId="0" applyFont="1" applyFill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14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4" fontId="14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4" fontId="4" fillId="0" borderId="0" xfId="0" applyNumberFormat="1" applyFont="1" applyBorder="1"/>
    <xf numFmtId="0" fontId="14" fillId="0" borderId="3" xfId="0" applyFont="1" applyBorder="1" applyAlignment="1">
      <alignment horizontal="justify" vertical="center"/>
    </xf>
    <xf numFmtId="3" fontId="3" fillId="0" borderId="3" xfId="0" applyNumberFormat="1" applyFont="1" applyBorder="1"/>
    <xf numFmtId="0" fontId="4" fillId="2" borderId="5" xfId="0" applyFont="1" applyFill="1" applyBorder="1" applyAlignment="1">
      <alignment wrapText="1"/>
    </xf>
    <xf numFmtId="4" fontId="4" fillId="2" borderId="5" xfId="0" applyNumberFormat="1" applyFont="1" applyFill="1" applyBorder="1"/>
    <xf numFmtId="2" fontId="3" fillId="0" borderId="5" xfId="0" applyNumberFormat="1" applyFont="1" applyBorder="1"/>
    <xf numFmtId="4" fontId="3" fillId="0" borderId="5" xfId="0" applyNumberFormat="1" applyFont="1" applyBorder="1"/>
    <xf numFmtId="2" fontId="3" fillId="0" borderId="6" xfId="0" applyNumberFormat="1" applyFont="1" applyBorder="1"/>
    <xf numFmtId="0" fontId="4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0" fontId="4" fillId="0" borderId="5" xfId="0" applyFont="1" applyBorder="1"/>
    <xf numFmtId="1" fontId="3" fillId="0" borderId="5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right" vertical="top" wrapText="1"/>
    </xf>
    <xf numFmtId="0" fontId="15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horizontal="right" vertical="top" wrapText="1"/>
    </xf>
    <xf numFmtId="1" fontId="0" fillId="0" borderId="12" xfId="0" applyNumberFormat="1" applyBorder="1"/>
    <xf numFmtId="1" fontId="0" fillId="0" borderId="1" xfId="0" applyNumberFormat="1" applyBorder="1"/>
    <xf numFmtId="0" fontId="15" fillId="0" borderId="1" xfId="0" applyNumberFormat="1" applyFont="1" applyFill="1" applyBorder="1" applyAlignment="1">
      <alignment vertical="top" wrapText="1"/>
    </xf>
    <xf numFmtId="0" fontId="15" fillId="2" borderId="1" xfId="0" applyNumberFormat="1" applyFont="1" applyFill="1" applyBorder="1" applyAlignment="1">
      <alignment vertical="top" wrapText="1"/>
    </xf>
    <xf numFmtId="2" fontId="15" fillId="2" borderId="1" xfId="0" applyNumberFormat="1" applyFont="1" applyFill="1" applyBorder="1" applyAlignment="1">
      <alignment horizontal="right" vertical="top" wrapText="1"/>
    </xf>
    <xf numFmtId="2" fontId="15" fillId="0" borderId="1" xfId="0" applyNumberFormat="1" applyFont="1" applyFill="1" applyBorder="1" applyAlignment="1">
      <alignment horizontal="right" vertical="top" wrapText="1"/>
    </xf>
    <xf numFmtId="2" fontId="15" fillId="7" borderId="1" xfId="0" applyNumberFormat="1" applyFont="1" applyFill="1" applyBorder="1" applyAlignment="1">
      <alignment horizontal="right" vertical="top" wrapText="1"/>
    </xf>
    <xf numFmtId="1" fontId="0" fillId="8" borderId="12" xfId="0" applyNumberFormat="1" applyFill="1" applyBorder="1"/>
    <xf numFmtId="1" fontId="0" fillId="8" borderId="1" xfId="0" applyNumberFormat="1" applyFill="1" applyBorder="1"/>
    <xf numFmtId="0" fontId="16" fillId="0" borderId="1" xfId="0" applyFont="1" applyBorder="1"/>
    <xf numFmtId="2" fontId="16" fillId="0" borderId="1" xfId="0" applyNumberFormat="1" applyFont="1" applyBorder="1"/>
    <xf numFmtId="2" fontId="16" fillId="0" borderId="1" xfId="0" applyNumberFormat="1" applyFont="1" applyFill="1" applyBorder="1" applyAlignment="1">
      <alignment horizontal="right" vertical="top" wrapText="1"/>
    </xf>
    <xf numFmtId="0" fontId="17" fillId="9" borderId="1" xfId="0" applyNumberFormat="1" applyFont="1" applyFill="1" applyBorder="1" applyAlignment="1">
      <alignment vertical="top" wrapText="1"/>
    </xf>
    <xf numFmtId="3" fontId="16" fillId="0" borderId="1" xfId="0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3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7.5703125" style="2" customWidth="1"/>
    <col min="2" max="2" width="56.5703125" style="2" customWidth="1"/>
    <col min="3" max="3" width="17.85546875" style="2" customWidth="1"/>
    <col min="4" max="4" width="17.5703125" style="2" customWidth="1"/>
    <col min="5" max="5" width="15.7109375" style="2" customWidth="1"/>
    <col min="6" max="6" width="16.7109375" style="2" customWidth="1"/>
    <col min="7" max="7" width="10" style="2" customWidth="1"/>
    <col min="8" max="9" width="9.140625" style="2" customWidth="1"/>
    <col min="10" max="16384" width="9.140625" style="2"/>
  </cols>
  <sheetData>
    <row r="1" spans="1:10" ht="7.5" customHeight="1" x14ac:dyDescent="0.25">
      <c r="A1" s="1"/>
      <c r="B1" s="1"/>
      <c r="C1" s="1"/>
      <c r="D1" s="1"/>
    </row>
    <row r="2" spans="1:10" x14ac:dyDescent="0.25">
      <c r="C2" s="150" t="s">
        <v>46</v>
      </c>
      <c r="D2" s="150"/>
    </row>
    <row r="3" spans="1:10" x14ac:dyDescent="0.25">
      <c r="C3" s="2" t="s">
        <v>47</v>
      </c>
      <c r="F3" s="3"/>
    </row>
    <row r="4" spans="1:10" x14ac:dyDescent="0.25">
      <c r="C4" s="151" t="s">
        <v>72</v>
      </c>
      <c r="D4" s="151"/>
      <c r="F4" s="3"/>
    </row>
    <row r="5" spans="1:10" x14ac:dyDescent="0.25">
      <c r="C5" s="151" t="s">
        <v>48</v>
      </c>
      <c r="D5" s="151"/>
      <c r="F5" s="3"/>
    </row>
    <row r="6" spans="1:10" x14ac:dyDescent="0.25">
      <c r="C6" s="151" t="s">
        <v>49</v>
      </c>
      <c r="D6" s="151"/>
    </row>
    <row r="7" spans="1:10" ht="8.25" customHeight="1" x14ac:dyDescent="0.25">
      <c r="C7" s="4"/>
      <c r="D7" s="4"/>
    </row>
    <row r="8" spans="1:10" ht="15.75" x14ac:dyDescent="0.25">
      <c r="A8" s="149" t="s">
        <v>98</v>
      </c>
      <c r="B8" s="149"/>
      <c r="C8" s="149"/>
      <c r="D8" s="149"/>
      <c r="F8" s="3"/>
    </row>
    <row r="9" spans="1:10" ht="15.75" x14ac:dyDescent="0.25">
      <c r="A9" s="105"/>
      <c r="B9" s="105" t="s">
        <v>97</v>
      </c>
      <c r="C9" s="105"/>
      <c r="D9" s="105"/>
      <c r="F9" s="3"/>
    </row>
    <row r="10" spans="1:10" ht="15.75" thickBot="1" x14ac:dyDescent="0.3">
      <c r="F10" s="106"/>
      <c r="G10" s="106"/>
      <c r="H10" s="106"/>
    </row>
    <row r="11" spans="1:10" x14ac:dyDescent="0.25">
      <c r="A11" s="5"/>
      <c r="B11" s="30" t="s">
        <v>96</v>
      </c>
      <c r="C11" s="6"/>
      <c r="D11" s="6"/>
      <c r="E11" s="6"/>
      <c r="F11" s="7"/>
      <c r="G11" s="106"/>
      <c r="H11" s="106"/>
    </row>
    <row r="12" spans="1:10" x14ac:dyDescent="0.25">
      <c r="A12" s="8"/>
      <c r="B12" s="9"/>
      <c r="C12" s="9"/>
      <c r="D12" s="9"/>
      <c r="E12" s="9"/>
      <c r="F12" s="10"/>
      <c r="G12" s="106"/>
      <c r="H12" s="106"/>
    </row>
    <row r="13" spans="1:10" ht="30" x14ac:dyDescent="0.25">
      <c r="A13" s="8"/>
      <c r="B13" s="9"/>
      <c r="C13" s="11" t="s">
        <v>102</v>
      </c>
      <c r="D13" s="11" t="s">
        <v>104</v>
      </c>
      <c r="E13" s="11" t="s">
        <v>105</v>
      </c>
      <c r="F13" s="12" t="s">
        <v>106</v>
      </c>
      <c r="G13" s="106"/>
      <c r="H13" s="106"/>
    </row>
    <row r="14" spans="1:10" ht="41.25" customHeight="1" x14ac:dyDescent="0.25">
      <c r="A14" s="8"/>
      <c r="B14" s="112" t="s">
        <v>107</v>
      </c>
      <c r="C14" s="113">
        <v>311293.48</v>
      </c>
      <c r="D14" s="112"/>
      <c r="E14" s="112"/>
      <c r="F14" s="117"/>
      <c r="G14" s="111"/>
      <c r="H14" s="111"/>
      <c r="I14" s="111"/>
      <c r="J14" s="111"/>
    </row>
    <row r="15" spans="1:10" x14ac:dyDescent="0.25">
      <c r="A15" s="8"/>
      <c r="B15" s="110" t="s">
        <v>102</v>
      </c>
      <c r="C15" s="14">
        <v>2.2799999999999998</v>
      </c>
      <c r="D15" s="14">
        <v>2.2799999999999998</v>
      </c>
      <c r="E15" s="9">
        <v>6.84</v>
      </c>
      <c r="F15" s="10">
        <v>27.36</v>
      </c>
      <c r="G15" s="106"/>
      <c r="H15" s="106"/>
    </row>
    <row r="16" spans="1:10" x14ac:dyDescent="0.25">
      <c r="A16" s="8"/>
      <c r="B16" s="9" t="s">
        <v>103</v>
      </c>
      <c r="C16" s="14">
        <v>284</v>
      </c>
      <c r="D16" s="109">
        <f>C14*C15</f>
        <v>709749.13439999986</v>
      </c>
      <c r="E16" s="109">
        <f>D16*3</f>
        <v>2129247.4031999996</v>
      </c>
      <c r="F16" s="118">
        <f>D16*12</f>
        <v>8516989.6127999984</v>
      </c>
      <c r="G16" s="106"/>
      <c r="H16" s="106"/>
    </row>
    <row r="17" spans="1:8" ht="30" x14ac:dyDescent="0.25">
      <c r="A17" s="8"/>
      <c r="B17" s="23" t="s">
        <v>101</v>
      </c>
      <c r="C17" s="14"/>
      <c r="D17" s="21"/>
      <c r="E17" s="9"/>
      <c r="F17" s="15">
        <v>8516990</v>
      </c>
      <c r="G17" s="106"/>
      <c r="H17" s="106"/>
    </row>
    <row r="18" spans="1:8" x14ac:dyDescent="0.25">
      <c r="A18" s="8"/>
      <c r="B18" s="9" t="s">
        <v>60</v>
      </c>
      <c r="C18" s="14"/>
      <c r="D18" s="21"/>
      <c r="E18" s="9"/>
      <c r="F18" s="15">
        <v>0</v>
      </c>
      <c r="G18" s="106"/>
      <c r="H18" s="106"/>
    </row>
    <row r="19" spans="1:8" x14ac:dyDescent="0.25">
      <c r="A19" s="8"/>
      <c r="B19" s="9" t="s">
        <v>59</v>
      </c>
      <c r="C19" s="14"/>
      <c r="D19" s="14"/>
      <c r="E19" s="9"/>
      <c r="F19" s="13">
        <v>22800</v>
      </c>
      <c r="G19" s="106"/>
      <c r="H19" s="106"/>
    </row>
    <row r="20" spans="1:8" x14ac:dyDescent="0.25">
      <c r="A20" s="8"/>
      <c r="B20" s="9" t="s">
        <v>61</v>
      </c>
      <c r="C20" s="9"/>
      <c r="D20" s="14"/>
      <c r="E20" s="9"/>
      <c r="F20" s="13">
        <v>115000</v>
      </c>
      <c r="G20" s="106"/>
      <c r="H20" s="106"/>
    </row>
    <row r="21" spans="1:8" x14ac:dyDescent="0.25">
      <c r="A21" s="8"/>
      <c r="B21" s="16" t="s">
        <v>62</v>
      </c>
      <c r="C21" s="9"/>
      <c r="D21" s="21"/>
      <c r="E21" s="9"/>
      <c r="F21" s="15">
        <f>SUM(F17:F20)</f>
        <v>8654790</v>
      </c>
      <c r="G21" s="106"/>
      <c r="H21" s="106"/>
    </row>
    <row r="22" spans="1:8" ht="9" customHeight="1" x14ac:dyDescent="0.25">
      <c r="A22" s="8"/>
      <c r="B22" s="9"/>
      <c r="C22" s="9"/>
      <c r="D22" s="9"/>
      <c r="E22" s="9"/>
      <c r="F22" s="10"/>
      <c r="G22" s="106"/>
      <c r="H22" s="106"/>
    </row>
    <row r="23" spans="1:8" ht="20.25" x14ac:dyDescent="0.3">
      <c r="A23" s="8"/>
      <c r="B23" s="29" t="s">
        <v>90</v>
      </c>
      <c r="C23" s="9"/>
      <c r="D23" s="9"/>
      <c r="E23" s="9"/>
      <c r="F23" s="10"/>
      <c r="G23" s="106"/>
      <c r="H23" s="106"/>
    </row>
    <row r="24" spans="1:8" x14ac:dyDescent="0.25">
      <c r="A24" s="18" t="s">
        <v>0</v>
      </c>
      <c r="B24" s="17" t="s">
        <v>4</v>
      </c>
      <c r="C24" s="17" t="s">
        <v>5</v>
      </c>
      <c r="D24" s="17"/>
      <c r="E24" s="9"/>
      <c r="F24" s="10"/>
      <c r="G24" s="106"/>
      <c r="H24" s="106"/>
    </row>
    <row r="25" spans="1:8" x14ac:dyDescent="0.25">
      <c r="A25" s="19">
        <v>1</v>
      </c>
      <c r="B25" s="20" t="s">
        <v>1</v>
      </c>
      <c r="C25" s="32">
        <v>940157.33</v>
      </c>
      <c r="D25" s="108"/>
      <c r="E25" s="9"/>
      <c r="F25" s="22">
        <f>C25/C35*100</f>
        <v>9.665198994519713</v>
      </c>
      <c r="G25" s="106"/>
      <c r="H25" s="106"/>
    </row>
    <row r="26" spans="1:8" x14ac:dyDescent="0.25">
      <c r="A26" s="19">
        <v>2</v>
      </c>
      <c r="B26" s="20" t="s">
        <v>55</v>
      </c>
      <c r="C26" s="32">
        <f>C27+C28+C29+C30+C31</f>
        <v>1072738.8700000001</v>
      </c>
      <c r="D26" s="108"/>
      <c r="E26" s="9"/>
      <c r="F26" s="22"/>
      <c r="G26" s="106"/>
      <c r="H26" s="106"/>
    </row>
    <row r="27" spans="1:8" x14ac:dyDescent="0.25">
      <c r="A27" s="8"/>
      <c r="B27" s="23" t="s">
        <v>51</v>
      </c>
      <c r="C27" s="14">
        <v>2186</v>
      </c>
      <c r="D27" s="108"/>
      <c r="E27" s="9"/>
      <c r="F27" s="22"/>
      <c r="G27" s="106"/>
      <c r="H27" s="106"/>
    </row>
    <row r="28" spans="1:8" x14ac:dyDescent="0.25">
      <c r="A28" s="8"/>
      <c r="B28" s="23" t="s">
        <v>52</v>
      </c>
      <c r="C28" s="31">
        <v>865372.61</v>
      </c>
      <c r="D28" s="108"/>
      <c r="E28" s="9"/>
      <c r="F28" s="22"/>
      <c r="G28" s="106"/>
      <c r="H28" s="106"/>
    </row>
    <row r="29" spans="1:8" x14ac:dyDescent="0.25">
      <c r="A29" s="8"/>
      <c r="B29" s="23" t="s">
        <v>53</v>
      </c>
      <c r="C29" s="33">
        <v>60500</v>
      </c>
      <c r="D29" s="108"/>
      <c r="E29" s="9"/>
      <c r="F29" s="22"/>
      <c r="G29" s="106"/>
      <c r="H29" s="106"/>
    </row>
    <row r="30" spans="1:8" x14ac:dyDescent="0.25">
      <c r="A30" s="8"/>
      <c r="B30" s="23" t="s">
        <v>54</v>
      </c>
      <c r="C30" s="31">
        <v>63096.26</v>
      </c>
      <c r="D30" s="108"/>
      <c r="E30" s="9"/>
      <c r="F30" s="22"/>
      <c r="G30" s="106"/>
      <c r="H30" s="106"/>
    </row>
    <row r="31" spans="1:8" x14ac:dyDescent="0.25">
      <c r="A31" s="8"/>
      <c r="B31" s="23" t="s">
        <v>69</v>
      </c>
      <c r="C31" s="14">
        <v>81584</v>
      </c>
      <c r="D31" s="108"/>
      <c r="E31" s="9"/>
      <c r="F31" s="22">
        <f t="shared" ref="F31:F34" si="0">C31/C41*100</f>
        <v>3.2859674560979539</v>
      </c>
      <c r="G31" s="106"/>
      <c r="H31" s="106"/>
    </row>
    <row r="32" spans="1:8" x14ac:dyDescent="0.25">
      <c r="A32" s="19">
        <v>3</v>
      </c>
      <c r="B32" s="20" t="s">
        <v>6</v>
      </c>
      <c r="C32" s="21">
        <v>575371.5</v>
      </c>
      <c r="D32" s="108"/>
      <c r="E32" s="9"/>
      <c r="F32" s="22">
        <f t="shared" si="0"/>
        <v>76.849188032217668</v>
      </c>
      <c r="G32" s="106"/>
      <c r="H32" s="106"/>
    </row>
    <row r="33" spans="1:13" x14ac:dyDescent="0.25">
      <c r="A33" s="19">
        <v>4</v>
      </c>
      <c r="B33" s="20" t="s">
        <v>2</v>
      </c>
      <c r="C33" s="21">
        <v>1320000</v>
      </c>
      <c r="D33" s="108"/>
      <c r="E33" s="9"/>
      <c r="F33" s="22">
        <f t="shared" si="0"/>
        <v>1952.9516200621395</v>
      </c>
      <c r="G33" s="106"/>
      <c r="H33" s="106"/>
    </row>
    <row r="34" spans="1:13" x14ac:dyDescent="0.25">
      <c r="A34" s="19">
        <v>5</v>
      </c>
      <c r="B34" s="20" t="s">
        <v>3</v>
      </c>
      <c r="C34" s="21">
        <f>C74+0</f>
        <v>5818974.6520000007</v>
      </c>
      <c r="D34" s="108"/>
      <c r="E34" s="9"/>
      <c r="F34" s="22">
        <f t="shared" si="0"/>
        <v>1385.4701552380955</v>
      </c>
    </row>
    <row r="35" spans="1:13" ht="15.75" thickBot="1" x14ac:dyDescent="0.3">
      <c r="A35" s="24"/>
      <c r="B35" s="119" t="s">
        <v>73</v>
      </c>
      <c r="C35" s="120">
        <f>C25+C26+C32+C33+C34</f>
        <v>9727242.3520000018</v>
      </c>
      <c r="D35" s="121"/>
      <c r="E35" s="122"/>
      <c r="F35" s="123">
        <v>100</v>
      </c>
      <c r="G35" s="3"/>
    </row>
    <row r="36" spans="1:13" x14ac:dyDescent="0.25">
      <c r="A36" s="114"/>
      <c r="B36" s="115"/>
      <c r="C36" s="116"/>
      <c r="D36" s="114"/>
      <c r="E36" s="114"/>
      <c r="F36" s="114"/>
      <c r="G36" s="114"/>
      <c r="K36" s="26"/>
      <c r="M36" s="26"/>
    </row>
    <row r="37" spans="1:13" ht="24.75" customHeight="1" thickBot="1" x14ac:dyDescent="0.3">
      <c r="A37" s="114"/>
      <c r="B37" s="124" t="s">
        <v>65</v>
      </c>
      <c r="C37" s="116"/>
      <c r="D37" s="114"/>
      <c r="E37" s="114"/>
      <c r="F37" s="114"/>
      <c r="K37" s="26"/>
      <c r="M37" s="26"/>
    </row>
    <row r="38" spans="1:13" ht="42.75" customHeight="1" x14ac:dyDescent="0.25">
      <c r="A38" s="5"/>
      <c r="B38" s="6"/>
      <c r="C38" s="125" t="s">
        <v>100</v>
      </c>
      <c r="D38" s="126" t="s">
        <v>99</v>
      </c>
      <c r="E38" s="127" t="s">
        <v>108</v>
      </c>
      <c r="F38" s="40"/>
      <c r="G38"/>
      <c r="H38"/>
    </row>
    <row r="39" spans="1:13" ht="15.75" x14ac:dyDescent="0.25">
      <c r="A39" s="128">
        <v>5</v>
      </c>
      <c r="B39" s="27" t="s">
        <v>7</v>
      </c>
      <c r="C39" s="17"/>
      <c r="D39" s="17"/>
      <c r="E39" s="10"/>
      <c r="F39" s="114"/>
    </row>
    <row r="40" spans="1:13" x14ac:dyDescent="0.25">
      <c r="A40" s="128" t="s">
        <v>12</v>
      </c>
      <c r="B40" s="16" t="s">
        <v>45</v>
      </c>
      <c r="C40" s="9"/>
      <c r="D40" s="9"/>
      <c r="E40" s="10"/>
      <c r="F40" s="114"/>
    </row>
    <row r="41" spans="1:13" ht="54.75" x14ac:dyDescent="0.25">
      <c r="A41" s="129" t="s">
        <v>13</v>
      </c>
      <c r="B41" s="23" t="s">
        <v>94</v>
      </c>
      <c r="C41" s="102">
        <v>2482800</v>
      </c>
      <c r="D41" s="107">
        <v>12</v>
      </c>
      <c r="E41" s="22">
        <f>C41/D41</f>
        <v>206900</v>
      </c>
      <c r="F41" s="114"/>
    </row>
    <row r="42" spans="1:13" ht="15" customHeight="1" x14ac:dyDescent="0.25">
      <c r="A42" s="129" t="s">
        <v>14</v>
      </c>
      <c r="B42" s="23" t="s">
        <v>8</v>
      </c>
      <c r="C42" s="103">
        <v>748702.12</v>
      </c>
      <c r="D42" s="107">
        <v>12</v>
      </c>
      <c r="E42" s="22">
        <f t="shared" ref="E42:E74" si="1">C42/D42</f>
        <v>62391.843333333331</v>
      </c>
      <c r="F42" s="114"/>
    </row>
    <row r="43" spans="1:13" ht="15" customHeight="1" x14ac:dyDescent="0.25">
      <c r="A43" s="129" t="s">
        <v>15</v>
      </c>
      <c r="B43" s="23" t="s">
        <v>9</v>
      </c>
      <c r="C43" s="103">
        <v>67590</v>
      </c>
      <c r="D43" s="107">
        <v>12</v>
      </c>
      <c r="E43" s="22">
        <f t="shared" si="1"/>
        <v>5632.5</v>
      </c>
      <c r="F43" s="114"/>
    </row>
    <row r="44" spans="1:13" ht="15" customHeight="1" x14ac:dyDescent="0.25">
      <c r="A44" s="129" t="s">
        <v>16</v>
      </c>
      <c r="B44" s="23" t="s">
        <v>10</v>
      </c>
      <c r="C44" s="103">
        <v>420000</v>
      </c>
      <c r="D44" s="107">
        <v>12</v>
      </c>
      <c r="E44" s="22">
        <f t="shared" si="1"/>
        <v>35000</v>
      </c>
      <c r="F44" s="114"/>
    </row>
    <row r="45" spans="1:13" ht="15" customHeight="1" x14ac:dyDescent="0.25">
      <c r="A45" s="129" t="s">
        <v>17</v>
      </c>
      <c r="B45" s="28" t="s">
        <v>22</v>
      </c>
      <c r="C45" s="103">
        <v>10600</v>
      </c>
      <c r="D45" s="107">
        <v>12</v>
      </c>
      <c r="E45" s="22">
        <f t="shared" si="1"/>
        <v>883.33333333333337</v>
      </c>
      <c r="F45" s="114"/>
    </row>
    <row r="46" spans="1:13" ht="15" customHeight="1" x14ac:dyDescent="0.25">
      <c r="A46" s="129" t="s">
        <v>18</v>
      </c>
      <c r="B46" s="23" t="s">
        <v>11</v>
      </c>
      <c r="C46" s="103">
        <v>50000</v>
      </c>
      <c r="D46" s="107">
        <v>12</v>
      </c>
      <c r="E46" s="22">
        <f t="shared" si="1"/>
        <v>4166.666666666667</v>
      </c>
      <c r="F46" s="114"/>
    </row>
    <row r="47" spans="1:13" ht="15" customHeight="1" x14ac:dyDescent="0.25">
      <c r="A47" s="129" t="s">
        <v>29</v>
      </c>
      <c r="B47" s="23" t="s">
        <v>71</v>
      </c>
      <c r="C47" s="103">
        <v>35841</v>
      </c>
      <c r="D47" s="107">
        <v>12</v>
      </c>
      <c r="E47" s="22">
        <f t="shared" si="1"/>
        <v>2986.75</v>
      </c>
      <c r="F47" s="114"/>
    </row>
    <row r="48" spans="1:13" ht="15" customHeight="1" x14ac:dyDescent="0.25">
      <c r="A48" s="129" t="s">
        <v>30</v>
      </c>
      <c r="B48" s="23" t="s">
        <v>21</v>
      </c>
      <c r="C48" s="103">
        <v>30000</v>
      </c>
      <c r="D48" s="107">
        <v>12</v>
      </c>
      <c r="E48" s="22">
        <f t="shared" si="1"/>
        <v>2500</v>
      </c>
      <c r="F48" s="114"/>
    </row>
    <row r="49" spans="1:6" ht="15" customHeight="1" x14ac:dyDescent="0.25">
      <c r="A49" s="129" t="s">
        <v>31</v>
      </c>
      <c r="B49" s="23" t="s">
        <v>23</v>
      </c>
      <c r="C49" s="103">
        <v>10000</v>
      </c>
      <c r="D49" s="107">
        <v>12</v>
      </c>
      <c r="E49" s="22">
        <f t="shared" si="1"/>
        <v>833.33333333333337</v>
      </c>
      <c r="F49" s="114"/>
    </row>
    <row r="50" spans="1:6" ht="15" customHeight="1" x14ac:dyDescent="0.25">
      <c r="A50" s="129"/>
      <c r="B50" s="23"/>
      <c r="C50" s="21">
        <f>SUM(C41:C49)</f>
        <v>3855533.12</v>
      </c>
      <c r="D50" s="107">
        <v>12</v>
      </c>
      <c r="E50" s="22">
        <f t="shared" si="1"/>
        <v>321294.4266666667</v>
      </c>
      <c r="F50" s="114"/>
    </row>
    <row r="51" spans="1:6" ht="27" customHeight="1" x14ac:dyDescent="0.25">
      <c r="A51" s="128" t="s">
        <v>32</v>
      </c>
      <c r="B51" s="20" t="s">
        <v>19</v>
      </c>
      <c r="C51" s="14"/>
      <c r="D51" s="107"/>
      <c r="E51" s="22"/>
      <c r="F51" s="114"/>
    </row>
    <row r="52" spans="1:6" ht="15.75" customHeight="1" x14ac:dyDescent="0.25">
      <c r="A52" s="129" t="s">
        <v>33</v>
      </c>
      <c r="B52" s="23" t="s">
        <v>25</v>
      </c>
      <c r="C52" s="103">
        <v>56777</v>
      </c>
      <c r="D52" s="107">
        <v>12</v>
      </c>
      <c r="E52" s="22">
        <f t="shared" si="1"/>
        <v>4731.416666666667</v>
      </c>
      <c r="F52" s="114"/>
    </row>
    <row r="53" spans="1:6" ht="15.75" customHeight="1" x14ac:dyDescent="0.25">
      <c r="A53" s="129" t="s">
        <v>34</v>
      </c>
      <c r="B53" s="23" t="s">
        <v>58</v>
      </c>
      <c r="C53" s="103">
        <v>120000</v>
      </c>
      <c r="D53" s="107">
        <v>12</v>
      </c>
      <c r="E53" s="22">
        <f t="shared" si="1"/>
        <v>10000</v>
      </c>
      <c r="F53" s="114"/>
    </row>
    <row r="54" spans="1:6" ht="15.75" customHeight="1" x14ac:dyDescent="0.25">
      <c r="A54" s="129" t="s">
        <v>35</v>
      </c>
      <c r="B54" s="23" t="s">
        <v>20</v>
      </c>
      <c r="C54" s="103">
        <v>150000</v>
      </c>
      <c r="D54" s="107">
        <v>12</v>
      </c>
      <c r="E54" s="22">
        <f t="shared" si="1"/>
        <v>12500</v>
      </c>
      <c r="F54" s="114"/>
    </row>
    <row r="55" spans="1:6" ht="15.75" customHeight="1" x14ac:dyDescent="0.25">
      <c r="A55" s="129" t="s">
        <v>36</v>
      </c>
      <c r="B55" s="23" t="s">
        <v>24</v>
      </c>
      <c r="C55" s="103">
        <v>50080</v>
      </c>
      <c r="D55" s="107">
        <v>12</v>
      </c>
      <c r="E55" s="22">
        <f t="shared" si="1"/>
        <v>4173.333333333333</v>
      </c>
      <c r="F55" s="114"/>
    </row>
    <row r="56" spans="1:6" ht="15.75" customHeight="1" x14ac:dyDescent="0.25">
      <c r="A56" s="129" t="s">
        <v>37</v>
      </c>
      <c r="B56" s="23">
        <v>0</v>
      </c>
      <c r="C56" s="14">
        <v>0</v>
      </c>
      <c r="D56" s="107">
        <v>12</v>
      </c>
      <c r="E56" s="22">
        <f t="shared" si="1"/>
        <v>0</v>
      </c>
      <c r="F56" s="114"/>
    </row>
    <row r="57" spans="1:6" ht="15.75" customHeight="1" x14ac:dyDescent="0.25">
      <c r="A57" s="129" t="s">
        <v>38</v>
      </c>
      <c r="B57" s="23" t="s">
        <v>50</v>
      </c>
      <c r="C57" s="103">
        <v>70000</v>
      </c>
      <c r="D57" s="107">
        <v>12</v>
      </c>
      <c r="E57" s="22">
        <f t="shared" si="1"/>
        <v>5833.333333333333</v>
      </c>
      <c r="F57" s="114"/>
    </row>
    <row r="58" spans="1:6" ht="15.75" customHeight="1" x14ac:dyDescent="0.25">
      <c r="A58" s="129" t="s">
        <v>39</v>
      </c>
      <c r="B58" s="23" t="s">
        <v>79</v>
      </c>
      <c r="C58" s="103">
        <v>100000</v>
      </c>
      <c r="D58" s="107">
        <v>12</v>
      </c>
      <c r="E58" s="22">
        <f t="shared" si="1"/>
        <v>8333.3333333333339</v>
      </c>
      <c r="F58" s="114"/>
    </row>
    <row r="59" spans="1:6" ht="15.75" customHeight="1" x14ac:dyDescent="0.25">
      <c r="A59" s="129" t="s">
        <v>56</v>
      </c>
      <c r="B59" s="23" t="s">
        <v>70</v>
      </c>
      <c r="C59" s="103">
        <v>50000</v>
      </c>
      <c r="D59" s="107">
        <v>12</v>
      </c>
      <c r="E59" s="22">
        <f t="shared" si="1"/>
        <v>4166.666666666667</v>
      </c>
      <c r="F59" s="114"/>
    </row>
    <row r="60" spans="1:6" ht="15.75" customHeight="1" x14ac:dyDescent="0.25">
      <c r="A60" s="129" t="s">
        <v>78</v>
      </c>
      <c r="B60" s="23" t="s">
        <v>89</v>
      </c>
      <c r="C60" s="103">
        <v>240000</v>
      </c>
      <c r="D60" s="107">
        <v>12</v>
      </c>
      <c r="E60" s="22">
        <f t="shared" si="1"/>
        <v>20000</v>
      </c>
      <c r="F60" s="114"/>
    </row>
    <row r="61" spans="1:6" ht="15.75" customHeight="1" x14ac:dyDescent="0.25">
      <c r="A61" s="129"/>
      <c r="B61" s="23"/>
      <c r="C61" s="21">
        <f>SUM(C52:C60)</f>
        <v>836857</v>
      </c>
      <c r="D61" s="107">
        <v>12</v>
      </c>
      <c r="E61" s="22">
        <f t="shared" si="1"/>
        <v>69738.083333333328</v>
      </c>
      <c r="F61" s="114"/>
    </row>
    <row r="62" spans="1:6" ht="30" customHeight="1" x14ac:dyDescent="0.25">
      <c r="A62" s="129"/>
      <c r="B62" s="20" t="s">
        <v>67</v>
      </c>
      <c r="C62" s="21">
        <f>C50+C61+C69</f>
        <v>4892390.12</v>
      </c>
      <c r="D62" s="107">
        <v>12</v>
      </c>
      <c r="E62" s="22">
        <f t="shared" si="1"/>
        <v>407699.1766666667</v>
      </c>
      <c r="F62" s="114"/>
    </row>
    <row r="63" spans="1:6" ht="15.75" customHeight="1" x14ac:dyDescent="0.25">
      <c r="A63" s="128" t="s">
        <v>41</v>
      </c>
      <c r="B63" s="16" t="s">
        <v>26</v>
      </c>
      <c r="C63" s="14"/>
      <c r="D63" s="107"/>
      <c r="E63" s="22"/>
      <c r="F63" s="114"/>
    </row>
    <row r="64" spans="1:6" ht="15.75" customHeight="1" x14ac:dyDescent="0.25">
      <c r="A64" s="129" t="s">
        <v>42</v>
      </c>
      <c r="B64" s="9" t="s">
        <v>27</v>
      </c>
      <c r="C64" s="103">
        <v>10000</v>
      </c>
      <c r="D64" s="107">
        <v>12</v>
      </c>
      <c r="E64" s="22">
        <f t="shared" si="1"/>
        <v>833.33333333333337</v>
      </c>
      <c r="F64" s="114"/>
    </row>
    <row r="65" spans="1:6" ht="15.75" customHeight="1" x14ac:dyDescent="0.25">
      <c r="A65" s="129" t="s">
        <v>43</v>
      </c>
      <c r="B65" s="9" t="s">
        <v>40</v>
      </c>
      <c r="C65" s="103">
        <v>35000</v>
      </c>
      <c r="D65" s="107">
        <v>12</v>
      </c>
      <c r="E65" s="22">
        <f t="shared" si="1"/>
        <v>2916.6666666666665</v>
      </c>
      <c r="F65" s="114"/>
    </row>
    <row r="66" spans="1:6" ht="15.75" customHeight="1" x14ac:dyDescent="0.25">
      <c r="A66" s="129" t="s">
        <v>68</v>
      </c>
      <c r="B66" s="9" t="s">
        <v>74</v>
      </c>
      <c r="C66" s="103">
        <v>1518.75</v>
      </c>
      <c r="D66" s="107">
        <v>12</v>
      </c>
      <c r="E66" s="22">
        <f t="shared" si="1"/>
        <v>126.5625</v>
      </c>
      <c r="F66" s="114"/>
    </row>
    <row r="67" spans="1:6" ht="15.75" customHeight="1" x14ac:dyDescent="0.25">
      <c r="A67" s="129"/>
      <c r="B67" s="9"/>
      <c r="C67" s="21">
        <f>SUM(C64:C66)</f>
        <v>46518.75</v>
      </c>
      <c r="D67" s="107">
        <v>12</v>
      </c>
      <c r="E67" s="22">
        <f t="shared" si="1"/>
        <v>3876.5625</v>
      </c>
      <c r="F67" s="114"/>
    </row>
    <row r="68" spans="1:6" ht="15.75" customHeight="1" x14ac:dyDescent="0.25">
      <c r="A68" s="128" t="s">
        <v>44</v>
      </c>
      <c r="B68" s="16" t="s">
        <v>75</v>
      </c>
      <c r="C68" s="21"/>
      <c r="D68" s="107"/>
      <c r="E68" s="22"/>
      <c r="F68" s="114"/>
    </row>
    <row r="69" spans="1:6" ht="15.75" customHeight="1" x14ac:dyDescent="0.25">
      <c r="A69" s="129" t="s">
        <v>76</v>
      </c>
      <c r="B69" s="9" t="s">
        <v>95</v>
      </c>
      <c r="C69" s="104">
        <v>200000</v>
      </c>
      <c r="D69" s="107">
        <v>12</v>
      </c>
      <c r="E69" s="22">
        <f t="shared" si="1"/>
        <v>16666.666666666668</v>
      </c>
      <c r="F69" s="114"/>
    </row>
    <row r="70" spans="1:6" ht="15.75" customHeight="1" x14ac:dyDescent="0.25">
      <c r="A70" s="129"/>
      <c r="B70" s="9"/>
      <c r="C70" s="21"/>
      <c r="D70" s="107"/>
      <c r="E70" s="22"/>
      <c r="F70" s="114"/>
    </row>
    <row r="71" spans="1:6" ht="15.75" customHeight="1" x14ac:dyDescent="0.25">
      <c r="A71" s="128" t="s">
        <v>77</v>
      </c>
      <c r="B71" s="16" t="s">
        <v>28</v>
      </c>
      <c r="C71" s="9"/>
      <c r="D71" s="107"/>
      <c r="E71" s="22"/>
      <c r="F71" s="114"/>
    </row>
    <row r="72" spans="1:6" ht="80.45" customHeight="1" x14ac:dyDescent="0.25">
      <c r="A72" s="128"/>
      <c r="B72" s="23" t="s">
        <v>80</v>
      </c>
      <c r="C72" s="103">
        <f>(C25+C26+C32+C33+C62)*10%</f>
        <v>880065.78200000012</v>
      </c>
      <c r="D72" s="107">
        <v>12</v>
      </c>
      <c r="E72" s="22">
        <f t="shared" si="1"/>
        <v>73338.815166666682</v>
      </c>
      <c r="F72" s="114"/>
    </row>
    <row r="73" spans="1:6" x14ac:dyDescent="0.25">
      <c r="A73" s="128"/>
      <c r="B73" s="9"/>
      <c r="C73" s="21">
        <f>SUM(C72)</f>
        <v>880065.78200000012</v>
      </c>
      <c r="D73" s="107">
        <v>12</v>
      </c>
      <c r="E73" s="22">
        <f t="shared" si="1"/>
        <v>73338.815166666682</v>
      </c>
      <c r="F73" s="114"/>
    </row>
    <row r="74" spans="1:6" ht="15.75" thickBot="1" x14ac:dyDescent="0.3">
      <c r="A74" s="24"/>
      <c r="B74" s="130" t="s">
        <v>57</v>
      </c>
      <c r="C74" s="25">
        <f>C50+C61+C67+C73+C69</f>
        <v>5818974.6520000007</v>
      </c>
      <c r="D74" s="131">
        <v>12</v>
      </c>
      <c r="E74" s="123">
        <f t="shared" si="1"/>
        <v>484914.55433333339</v>
      </c>
      <c r="F74" s="114"/>
    </row>
  </sheetData>
  <mergeCells count="5">
    <mergeCell ref="A8:D8"/>
    <mergeCell ref="C2:D2"/>
    <mergeCell ref="C4:D4"/>
    <mergeCell ref="C5:D5"/>
    <mergeCell ref="C6:D6"/>
  </mergeCells>
  <pageMargins left="0.70866141732283472" right="0.19685039370078741" top="0.39370078740157483" bottom="0.19685039370078741" header="0.19685039370078741" footer="0"/>
  <pageSetup paperSize="9" scale="9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8"/>
  <sheetViews>
    <sheetView workbookViewId="0">
      <selection activeCell="L79" sqref="L79"/>
    </sheetView>
  </sheetViews>
  <sheetFormatPr defaultRowHeight="15" x14ac:dyDescent="0.25"/>
  <cols>
    <col min="3" max="3" width="14.5703125" customWidth="1"/>
    <col min="4" max="4" width="12.7109375" customWidth="1"/>
    <col min="5" max="5" width="12.85546875" customWidth="1"/>
    <col min="6" max="6" width="15.85546875" customWidth="1"/>
  </cols>
  <sheetData>
    <row r="1" spans="1:6" ht="25.5" x14ac:dyDescent="0.25">
      <c r="A1" s="147" t="s">
        <v>0</v>
      </c>
      <c r="B1" s="147" t="s">
        <v>109</v>
      </c>
      <c r="C1" s="147" t="s">
        <v>110</v>
      </c>
      <c r="D1" s="147" t="s">
        <v>111</v>
      </c>
      <c r="E1" s="147" t="s">
        <v>112</v>
      </c>
      <c r="F1" s="147" t="s">
        <v>113</v>
      </c>
    </row>
    <row r="2" spans="1:6" x14ac:dyDescent="0.25">
      <c r="A2" s="132">
        <v>2</v>
      </c>
      <c r="B2" s="133" t="s">
        <v>114</v>
      </c>
      <c r="C2" s="134">
        <v>570</v>
      </c>
      <c r="D2" s="135">
        <f>C2*2.28</f>
        <v>1299.5999999999999</v>
      </c>
      <c r="E2" s="136">
        <f>D2*3</f>
        <v>3898.7999999999997</v>
      </c>
      <c r="F2" s="136">
        <f>D2*12</f>
        <v>15595.199999999999</v>
      </c>
    </row>
    <row r="3" spans="1:6" x14ac:dyDescent="0.25">
      <c r="A3" s="132">
        <v>3</v>
      </c>
      <c r="B3" s="133" t="s">
        <v>115</v>
      </c>
      <c r="C3" s="134">
        <v>630</v>
      </c>
      <c r="D3" s="135">
        <f>C3*2.28</f>
        <v>1436.3999999999999</v>
      </c>
      <c r="E3" s="136">
        <f t="shared" ref="E3:E66" si="0">D3*3</f>
        <v>4309.2</v>
      </c>
      <c r="F3" s="136">
        <f t="shared" ref="F3:F66" si="1">D3*12</f>
        <v>17236.8</v>
      </c>
    </row>
    <row r="4" spans="1:6" x14ac:dyDescent="0.25">
      <c r="A4" s="132">
        <v>4</v>
      </c>
      <c r="B4" s="133" t="s">
        <v>116</v>
      </c>
      <c r="C4" s="134">
        <v>1245</v>
      </c>
      <c r="D4" s="135">
        <f t="shared" ref="D4:D40" si="2">C4*2.28</f>
        <v>2838.6</v>
      </c>
      <c r="E4" s="136">
        <f t="shared" si="0"/>
        <v>8515.7999999999993</v>
      </c>
      <c r="F4" s="136">
        <f t="shared" si="1"/>
        <v>34063.199999999997</v>
      </c>
    </row>
    <row r="5" spans="1:6" x14ac:dyDescent="0.25">
      <c r="A5" s="132">
        <v>5</v>
      </c>
      <c r="B5" s="133" t="s">
        <v>117</v>
      </c>
      <c r="C5" s="134">
        <v>624</v>
      </c>
      <c r="D5" s="135">
        <f t="shared" si="2"/>
        <v>1422.7199999999998</v>
      </c>
      <c r="E5" s="136">
        <f t="shared" si="0"/>
        <v>4268.16</v>
      </c>
      <c r="F5" s="136">
        <f t="shared" si="1"/>
        <v>17072.64</v>
      </c>
    </row>
    <row r="6" spans="1:6" x14ac:dyDescent="0.25">
      <c r="A6" s="132">
        <v>6</v>
      </c>
      <c r="B6" s="133" t="s">
        <v>118</v>
      </c>
      <c r="C6" s="134">
        <v>976</v>
      </c>
      <c r="D6" s="135">
        <f t="shared" si="2"/>
        <v>2225.2799999999997</v>
      </c>
      <c r="E6" s="136">
        <f t="shared" si="0"/>
        <v>6675.8399999999992</v>
      </c>
      <c r="F6" s="136">
        <f t="shared" si="1"/>
        <v>26703.359999999997</v>
      </c>
    </row>
    <row r="7" spans="1:6" x14ac:dyDescent="0.25">
      <c r="A7" s="132">
        <v>7</v>
      </c>
      <c r="B7" s="133" t="s">
        <v>119</v>
      </c>
      <c r="C7" s="134">
        <v>1200</v>
      </c>
      <c r="D7" s="135">
        <f t="shared" si="2"/>
        <v>2735.9999999999995</v>
      </c>
      <c r="E7" s="136">
        <f t="shared" si="0"/>
        <v>8207.9999999999982</v>
      </c>
      <c r="F7" s="136">
        <f t="shared" si="1"/>
        <v>32831.999999999993</v>
      </c>
    </row>
    <row r="8" spans="1:6" x14ac:dyDescent="0.25">
      <c r="A8" s="132">
        <v>8</v>
      </c>
      <c r="B8" s="133" t="s">
        <v>120</v>
      </c>
      <c r="C8" s="134">
        <v>800</v>
      </c>
      <c r="D8" s="135">
        <f t="shared" si="2"/>
        <v>1823.9999999999998</v>
      </c>
      <c r="E8" s="136">
        <f t="shared" si="0"/>
        <v>5471.9999999999991</v>
      </c>
      <c r="F8" s="136">
        <f t="shared" si="1"/>
        <v>21887.999999999996</v>
      </c>
    </row>
    <row r="9" spans="1:6" x14ac:dyDescent="0.25">
      <c r="A9" s="132">
        <v>11</v>
      </c>
      <c r="B9" s="133" t="s">
        <v>121</v>
      </c>
      <c r="C9" s="134">
        <v>600</v>
      </c>
      <c r="D9" s="135">
        <f t="shared" si="2"/>
        <v>1367.9999999999998</v>
      </c>
      <c r="E9" s="136">
        <f t="shared" si="0"/>
        <v>4103.9999999999991</v>
      </c>
      <c r="F9" s="136">
        <f t="shared" si="1"/>
        <v>16415.999999999996</v>
      </c>
    </row>
    <row r="10" spans="1:6" x14ac:dyDescent="0.25">
      <c r="A10" s="132">
        <v>12</v>
      </c>
      <c r="B10" s="133" t="s">
        <v>122</v>
      </c>
      <c r="C10" s="134">
        <v>560</v>
      </c>
      <c r="D10" s="135">
        <f t="shared" si="2"/>
        <v>1276.8</v>
      </c>
      <c r="E10" s="136">
        <f t="shared" si="0"/>
        <v>3830.3999999999996</v>
      </c>
      <c r="F10" s="136">
        <f t="shared" si="1"/>
        <v>15321.599999999999</v>
      </c>
    </row>
    <row r="11" spans="1:6" x14ac:dyDescent="0.25">
      <c r="A11" s="132">
        <v>13</v>
      </c>
      <c r="B11" s="133" t="s">
        <v>123</v>
      </c>
      <c r="C11" s="134">
        <v>1200</v>
      </c>
      <c r="D11" s="135">
        <f t="shared" si="2"/>
        <v>2735.9999999999995</v>
      </c>
      <c r="E11" s="136">
        <f t="shared" si="0"/>
        <v>8207.9999999999982</v>
      </c>
      <c r="F11" s="136">
        <f t="shared" si="1"/>
        <v>32831.999999999993</v>
      </c>
    </row>
    <row r="12" spans="1:6" x14ac:dyDescent="0.25">
      <c r="A12" s="132">
        <v>14</v>
      </c>
      <c r="B12" s="133" t="s">
        <v>124</v>
      </c>
      <c r="C12" s="134">
        <v>1176</v>
      </c>
      <c r="D12" s="135">
        <f t="shared" si="2"/>
        <v>2681.2799999999997</v>
      </c>
      <c r="E12" s="136">
        <f t="shared" si="0"/>
        <v>8043.8399999999992</v>
      </c>
      <c r="F12" s="136">
        <f t="shared" si="1"/>
        <v>32175.359999999997</v>
      </c>
    </row>
    <row r="13" spans="1:6" x14ac:dyDescent="0.25">
      <c r="A13" s="132">
        <v>15</v>
      </c>
      <c r="B13" s="133" t="s">
        <v>125</v>
      </c>
      <c r="C13" s="134">
        <v>1200</v>
      </c>
      <c r="D13" s="135">
        <f t="shared" si="2"/>
        <v>2735.9999999999995</v>
      </c>
      <c r="E13" s="136">
        <f t="shared" si="0"/>
        <v>8207.9999999999982</v>
      </c>
      <c r="F13" s="136">
        <f t="shared" si="1"/>
        <v>32831.999999999993</v>
      </c>
    </row>
    <row r="14" spans="1:6" x14ac:dyDescent="0.25">
      <c r="A14" s="132">
        <v>16</v>
      </c>
      <c r="B14" s="133" t="s">
        <v>126</v>
      </c>
      <c r="C14" s="134">
        <v>1200</v>
      </c>
      <c r="D14" s="135">
        <f t="shared" si="2"/>
        <v>2735.9999999999995</v>
      </c>
      <c r="E14" s="136">
        <f t="shared" si="0"/>
        <v>8207.9999999999982</v>
      </c>
      <c r="F14" s="136">
        <f t="shared" si="1"/>
        <v>32831.999999999993</v>
      </c>
    </row>
    <row r="15" spans="1:6" x14ac:dyDescent="0.25">
      <c r="A15" s="132">
        <v>17</v>
      </c>
      <c r="B15" s="133" t="s">
        <v>127</v>
      </c>
      <c r="C15" s="134">
        <v>1169</v>
      </c>
      <c r="D15" s="135">
        <f t="shared" si="2"/>
        <v>2665.3199999999997</v>
      </c>
      <c r="E15" s="136">
        <f t="shared" si="0"/>
        <v>7995.9599999999991</v>
      </c>
      <c r="F15" s="136">
        <f t="shared" si="1"/>
        <v>31983.839999999997</v>
      </c>
    </row>
    <row r="16" spans="1:6" x14ac:dyDescent="0.25">
      <c r="A16" s="132">
        <v>18</v>
      </c>
      <c r="B16" s="133" t="s">
        <v>128</v>
      </c>
      <c r="C16" s="134">
        <v>1200</v>
      </c>
      <c r="D16" s="135">
        <f t="shared" si="2"/>
        <v>2735.9999999999995</v>
      </c>
      <c r="E16" s="136">
        <f t="shared" si="0"/>
        <v>8207.9999999999982</v>
      </c>
      <c r="F16" s="136">
        <f t="shared" si="1"/>
        <v>32831.999999999993</v>
      </c>
    </row>
    <row r="17" spans="1:6" x14ac:dyDescent="0.25">
      <c r="A17" s="132">
        <v>19</v>
      </c>
      <c r="B17" s="133" t="s">
        <v>129</v>
      </c>
      <c r="C17" s="134">
        <v>1200</v>
      </c>
      <c r="D17" s="135">
        <f t="shared" si="2"/>
        <v>2735.9999999999995</v>
      </c>
      <c r="E17" s="136">
        <f t="shared" si="0"/>
        <v>8207.9999999999982</v>
      </c>
      <c r="F17" s="136">
        <f t="shared" si="1"/>
        <v>32831.999999999993</v>
      </c>
    </row>
    <row r="18" spans="1:6" x14ac:dyDescent="0.25">
      <c r="A18" s="132">
        <v>20</v>
      </c>
      <c r="B18" s="133" t="s">
        <v>130</v>
      </c>
      <c r="C18" s="134">
        <v>1198</v>
      </c>
      <c r="D18" s="135">
        <f t="shared" si="2"/>
        <v>2731.4399999999996</v>
      </c>
      <c r="E18" s="136">
        <f t="shared" si="0"/>
        <v>8194.32</v>
      </c>
      <c r="F18" s="136">
        <f t="shared" si="1"/>
        <v>32777.279999999999</v>
      </c>
    </row>
    <row r="19" spans="1:6" x14ac:dyDescent="0.25">
      <c r="A19" s="132">
        <v>21</v>
      </c>
      <c r="B19" s="133" t="s">
        <v>131</v>
      </c>
      <c r="C19" s="134">
        <v>1200</v>
      </c>
      <c r="D19" s="135">
        <f t="shared" si="2"/>
        <v>2735.9999999999995</v>
      </c>
      <c r="E19" s="136">
        <f t="shared" si="0"/>
        <v>8207.9999999999982</v>
      </c>
      <c r="F19" s="136">
        <f t="shared" si="1"/>
        <v>32831.999999999993</v>
      </c>
    </row>
    <row r="20" spans="1:6" x14ac:dyDescent="0.25">
      <c r="A20" s="132">
        <v>22</v>
      </c>
      <c r="B20" s="133" t="s">
        <v>132</v>
      </c>
      <c r="C20" s="134">
        <v>1200</v>
      </c>
      <c r="D20" s="135">
        <f t="shared" si="2"/>
        <v>2735.9999999999995</v>
      </c>
      <c r="E20" s="136">
        <f t="shared" si="0"/>
        <v>8207.9999999999982</v>
      </c>
      <c r="F20" s="136">
        <f t="shared" si="1"/>
        <v>32831.999999999993</v>
      </c>
    </row>
    <row r="21" spans="1:6" x14ac:dyDescent="0.25">
      <c r="A21" s="132">
        <v>23</v>
      </c>
      <c r="B21" s="133" t="s">
        <v>133</v>
      </c>
      <c r="C21" s="134">
        <v>1200</v>
      </c>
      <c r="D21" s="135">
        <f t="shared" si="2"/>
        <v>2735.9999999999995</v>
      </c>
      <c r="E21" s="136">
        <f t="shared" si="0"/>
        <v>8207.9999999999982</v>
      </c>
      <c r="F21" s="136">
        <f t="shared" si="1"/>
        <v>32831.999999999993</v>
      </c>
    </row>
    <row r="22" spans="1:6" x14ac:dyDescent="0.25">
      <c r="A22" s="132">
        <v>24</v>
      </c>
      <c r="B22" s="133" t="s">
        <v>134</v>
      </c>
      <c r="C22" s="134">
        <v>1191</v>
      </c>
      <c r="D22" s="135">
        <f t="shared" si="2"/>
        <v>2715.4799999999996</v>
      </c>
      <c r="E22" s="136">
        <f t="shared" si="0"/>
        <v>8146.4399999999987</v>
      </c>
      <c r="F22" s="136">
        <f t="shared" si="1"/>
        <v>32585.759999999995</v>
      </c>
    </row>
    <row r="23" spans="1:6" x14ac:dyDescent="0.25">
      <c r="A23" s="132">
        <v>25</v>
      </c>
      <c r="B23" s="133" t="s">
        <v>135</v>
      </c>
      <c r="C23" s="134">
        <v>1200</v>
      </c>
      <c r="D23" s="135">
        <f t="shared" si="2"/>
        <v>2735.9999999999995</v>
      </c>
      <c r="E23" s="136">
        <f t="shared" si="0"/>
        <v>8207.9999999999982</v>
      </c>
      <c r="F23" s="136">
        <f t="shared" si="1"/>
        <v>32831.999999999993</v>
      </c>
    </row>
    <row r="24" spans="1:6" x14ac:dyDescent="0.25">
      <c r="A24" s="132">
        <v>26</v>
      </c>
      <c r="B24" s="133" t="s">
        <v>136</v>
      </c>
      <c r="C24" s="134">
        <v>1200</v>
      </c>
      <c r="D24" s="135">
        <f t="shared" si="2"/>
        <v>2735.9999999999995</v>
      </c>
      <c r="E24" s="136">
        <f t="shared" si="0"/>
        <v>8207.9999999999982</v>
      </c>
      <c r="F24" s="136">
        <f t="shared" si="1"/>
        <v>32831.999999999993</v>
      </c>
    </row>
    <row r="25" spans="1:6" x14ac:dyDescent="0.25">
      <c r="A25" s="132">
        <v>27</v>
      </c>
      <c r="B25" s="133" t="s">
        <v>137</v>
      </c>
      <c r="C25" s="134">
        <v>1200</v>
      </c>
      <c r="D25" s="135">
        <f t="shared" si="2"/>
        <v>2735.9999999999995</v>
      </c>
      <c r="E25" s="136">
        <f t="shared" si="0"/>
        <v>8207.9999999999982</v>
      </c>
      <c r="F25" s="136">
        <f t="shared" si="1"/>
        <v>32831.999999999993</v>
      </c>
    </row>
    <row r="26" spans="1:6" x14ac:dyDescent="0.25">
      <c r="A26" s="132">
        <v>28</v>
      </c>
      <c r="B26" s="133" t="s">
        <v>138</v>
      </c>
      <c r="C26" s="134">
        <v>600</v>
      </c>
      <c r="D26" s="135">
        <f t="shared" si="2"/>
        <v>1367.9999999999998</v>
      </c>
      <c r="E26" s="136">
        <f t="shared" si="0"/>
        <v>4103.9999999999991</v>
      </c>
      <c r="F26" s="136">
        <f t="shared" si="1"/>
        <v>16415.999999999996</v>
      </c>
    </row>
    <row r="27" spans="1:6" x14ac:dyDescent="0.25">
      <c r="A27" s="132">
        <v>29</v>
      </c>
      <c r="B27" s="133" t="s">
        <v>139</v>
      </c>
      <c r="C27" s="134">
        <v>600</v>
      </c>
      <c r="D27" s="135">
        <f t="shared" si="2"/>
        <v>1367.9999999999998</v>
      </c>
      <c r="E27" s="136">
        <f t="shared" si="0"/>
        <v>4103.9999999999991</v>
      </c>
      <c r="F27" s="136">
        <f t="shared" si="1"/>
        <v>16415.999999999996</v>
      </c>
    </row>
    <row r="28" spans="1:6" x14ac:dyDescent="0.25">
      <c r="A28" s="132">
        <v>30</v>
      </c>
      <c r="B28" s="133" t="s">
        <v>140</v>
      </c>
      <c r="C28" s="134">
        <v>1224</v>
      </c>
      <c r="D28" s="135">
        <f t="shared" si="2"/>
        <v>2790.72</v>
      </c>
      <c r="E28" s="136">
        <f t="shared" si="0"/>
        <v>8372.16</v>
      </c>
      <c r="F28" s="136">
        <f t="shared" si="1"/>
        <v>33488.639999999999</v>
      </c>
    </row>
    <row r="29" spans="1:6" x14ac:dyDescent="0.25">
      <c r="A29" s="132">
        <v>31</v>
      </c>
      <c r="B29" s="133" t="s">
        <v>141</v>
      </c>
      <c r="C29" s="134">
        <v>1152</v>
      </c>
      <c r="D29" s="135">
        <f t="shared" si="2"/>
        <v>2626.56</v>
      </c>
      <c r="E29" s="136">
        <f t="shared" si="0"/>
        <v>7879.68</v>
      </c>
      <c r="F29" s="136">
        <f t="shared" si="1"/>
        <v>31518.720000000001</v>
      </c>
    </row>
    <row r="30" spans="1:6" x14ac:dyDescent="0.25">
      <c r="A30" s="132">
        <v>32</v>
      </c>
      <c r="B30" s="133" t="s">
        <v>142</v>
      </c>
      <c r="C30" s="134">
        <v>1152</v>
      </c>
      <c r="D30" s="135">
        <f t="shared" si="2"/>
        <v>2626.56</v>
      </c>
      <c r="E30" s="136">
        <f t="shared" si="0"/>
        <v>7879.68</v>
      </c>
      <c r="F30" s="136">
        <f t="shared" si="1"/>
        <v>31518.720000000001</v>
      </c>
    </row>
    <row r="31" spans="1:6" x14ac:dyDescent="0.25">
      <c r="A31" s="132">
        <v>33</v>
      </c>
      <c r="B31" s="133" t="s">
        <v>143</v>
      </c>
      <c r="C31" s="134">
        <v>1200</v>
      </c>
      <c r="D31" s="135">
        <f t="shared" si="2"/>
        <v>2735.9999999999995</v>
      </c>
      <c r="E31" s="136">
        <f t="shared" si="0"/>
        <v>8207.9999999999982</v>
      </c>
      <c r="F31" s="136">
        <f t="shared" si="1"/>
        <v>32831.999999999993</v>
      </c>
    </row>
    <row r="32" spans="1:6" x14ac:dyDescent="0.25">
      <c r="A32" s="132">
        <v>34</v>
      </c>
      <c r="B32" s="133" t="s">
        <v>144</v>
      </c>
      <c r="C32" s="134">
        <v>1200</v>
      </c>
      <c r="D32" s="135">
        <f t="shared" si="2"/>
        <v>2735.9999999999995</v>
      </c>
      <c r="E32" s="136">
        <f t="shared" si="0"/>
        <v>8207.9999999999982</v>
      </c>
      <c r="F32" s="136">
        <f t="shared" si="1"/>
        <v>32831.999999999993</v>
      </c>
    </row>
    <row r="33" spans="1:6" x14ac:dyDescent="0.25">
      <c r="A33" s="132">
        <v>35</v>
      </c>
      <c r="B33" s="133" t="s">
        <v>145</v>
      </c>
      <c r="C33" s="134">
        <v>1200</v>
      </c>
      <c r="D33" s="135">
        <f t="shared" si="2"/>
        <v>2735.9999999999995</v>
      </c>
      <c r="E33" s="136">
        <f t="shared" si="0"/>
        <v>8207.9999999999982</v>
      </c>
      <c r="F33" s="136">
        <f t="shared" si="1"/>
        <v>32831.999999999993</v>
      </c>
    </row>
    <row r="34" spans="1:6" x14ac:dyDescent="0.25">
      <c r="A34" s="132">
        <v>36</v>
      </c>
      <c r="B34" s="133" t="s">
        <v>146</v>
      </c>
      <c r="C34" s="134">
        <v>1200</v>
      </c>
      <c r="D34" s="135">
        <f t="shared" si="2"/>
        <v>2735.9999999999995</v>
      </c>
      <c r="E34" s="136">
        <f t="shared" si="0"/>
        <v>8207.9999999999982</v>
      </c>
      <c r="F34" s="136">
        <f t="shared" si="1"/>
        <v>32831.999999999993</v>
      </c>
    </row>
    <row r="35" spans="1:6" x14ac:dyDescent="0.25">
      <c r="A35" s="132">
        <v>37</v>
      </c>
      <c r="B35" s="133" t="s">
        <v>147</v>
      </c>
      <c r="C35" s="134">
        <v>1200</v>
      </c>
      <c r="D35" s="135">
        <f t="shared" si="2"/>
        <v>2735.9999999999995</v>
      </c>
      <c r="E35" s="136">
        <f t="shared" si="0"/>
        <v>8207.9999999999982</v>
      </c>
      <c r="F35" s="136">
        <f t="shared" si="1"/>
        <v>32831.999999999993</v>
      </c>
    </row>
    <row r="36" spans="1:6" x14ac:dyDescent="0.25">
      <c r="A36" s="132">
        <v>38</v>
      </c>
      <c r="B36" s="133" t="s">
        <v>148</v>
      </c>
      <c r="C36" s="134">
        <v>1200</v>
      </c>
      <c r="D36" s="135">
        <f t="shared" si="2"/>
        <v>2735.9999999999995</v>
      </c>
      <c r="E36" s="136">
        <f t="shared" si="0"/>
        <v>8207.9999999999982</v>
      </c>
      <c r="F36" s="136">
        <f t="shared" si="1"/>
        <v>32831.999999999993</v>
      </c>
    </row>
    <row r="37" spans="1:6" x14ac:dyDescent="0.25">
      <c r="A37" s="132">
        <v>39</v>
      </c>
      <c r="B37" s="133" t="s">
        <v>149</v>
      </c>
      <c r="C37" s="134">
        <v>1200</v>
      </c>
      <c r="D37" s="135">
        <f t="shared" si="2"/>
        <v>2735.9999999999995</v>
      </c>
      <c r="E37" s="136">
        <f t="shared" si="0"/>
        <v>8207.9999999999982</v>
      </c>
      <c r="F37" s="136">
        <f t="shared" si="1"/>
        <v>32831.999999999993</v>
      </c>
    </row>
    <row r="38" spans="1:6" x14ac:dyDescent="0.25">
      <c r="A38" s="132">
        <v>40</v>
      </c>
      <c r="B38" s="133" t="s">
        <v>150</v>
      </c>
      <c r="C38" s="134">
        <v>1200</v>
      </c>
      <c r="D38" s="135">
        <f t="shared" si="2"/>
        <v>2735.9999999999995</v>
      </c>
      <c r="E38" s="136">
        <f t="shared" si="0"/>
        <v>8207.9999999999982</v>
      </c>
      <c r="F38" s="136">
        <f t="shared" si="1"/>
        <v>32831.999999999993</v>
      </c>
    </row>
    <row r="39" spans="1:6" x14ac:dyDescent="0.25">
      <c r="A39" s="132">
        <v>41</v>
      </c>
      <c r="B39" s="133" t="s">
        <v>151</v>
      </c>
      <c r="C39" s="134">
        <v>1181</v>
      </c>
      <c r="D39" s="135">
        <f t="shared" si="2"/>
        <v>2692.68</v>
      </c>
      <c r="E39" s="136">
        <f t="shared" si="0"/>
        <v>8078.0399999999991</v>
      </c>
      <c r="F39" s="136">
        <f t="shared" si="1"/>
        <v>32312.159999999996</v>
      </c>
    </row>
    <row r="40" spans="1:6" x14ac:dyDescent="0.25">
      <c r="A40" s="132">
        <v>42</v>
      </c>
      <c r="B40" s="133" t="s">
        <v>152</v>
      </c>
      <c r="C40" s="134">
        <v>1200</v>
      </c>
      <c r="D40" s="135">
        <f t="shared" si="2"/>
        <v>2735.9999999999995</v>
      </c>
      <c r="E40" s="136">
        <f t="shared" si="0"/>
        <v>8207.9999999999982</v>
      </c>
      <c r="F40" s="136">
        <f t="shared" si="1"/>
        <v>32831.999999999993</v>
      </c>
    </row>
    <row r="41" spans="1:6" x14ac:dyDescent="0.25">
      <c r="A41" s="132">
        <v>43</v>
      </c>
      <c r="B41" s="133" t="s">
        <v>153</v>
      </c>
      <c r="C41" s="134">
        <v>1200</v>
      </c>
      <c r="D41" s="135">
        <f>C41*2.28</f>
        <v>2735.9999999999995</v>
      </c>
      <c r="E41" s="136">
        <f t="shared" si="0"/>
        <v>8207.9999999999982</v>
      </c>
      <c r="F41" s="136">
        <f t="shared" si="1"/>
        <v>32831.999999999993</v>
      </c>
    </row>
    <row r="42" spans="1:6" x14ac:dyDescent="0.25">
      <c r="A42" s="132">
        <v>44</v>
      </c>
      <c r="B42" s="133" t="s">
        <v>154</v>
      </c>
      <c r="C42" s="134">
        <v>1144</v>
      </c>
      <c r="D42" s="135">
        <f>C42*2.28</f>
        <v>2608.3199999999997</v>
      </c>
      <c r="E42" s="136">
        <f t="shared" si="0"/>
        <v>7824.9599999999991</v>
      </c>
      <c r="F42" s="136">
        <f t="shared" si="1"/>
        <v>31299.839999999997</v>
      </c>
    </row>
    <row r="43" spans="1:6" x14ac:dyDescent="0.25">
      <c r="A43" s="132">
        <v>45</v>
      </c>
      <c r="B43" s="133" t="s">
        <v>155</v>
      </c>
      <c r="C43" s="134">
        <v>1102</v>
      </c>
      <c r="D43" s="135">
        <f t="shared" ref="D43:D106" si="3">C43*2.28</f>
        <v>2512.56</v>
      </c>
      <c r="E43" s="136">
        <f t="shared" si="0"/>
        <v>7537.68</v>
      </c>
      <c r="F43" s="136">
        <f t="shared" si="1"/>
        <v>30150.720000000001</v>
      </c>
    </row>
    <row r="44" spans="1:6" x14ac:dyDescent="0.25">
      <c r="A44" s="132">
        <v>46</v>
      </c>
      <c r="B44" s="133" t="s">
        <v>156</v>
      </c>
      <c r="C44" s="134">
        <v>1200</v>
      </c>
      <c r="D44" s="135">
        <f t="shared" si="3"/>
        <v>2735.9999999999995</v>
      </c>
      <c r="E44" s="136">
        <f t="shared" si="0"/>
        <v>8207.9999999999982</v>
      </c>
      <c r="F44" s="136">
        <f t="shared" si="1"/>
        <v>32831.999999999993</v>
      </c>
    </row>
    <row r="45" spans="1:6" x14ac:dyDescent="0.25">
      <c r="A45" s="132">
        <v>47</v>
      </c>
      <c r="B45" s="133" t="s">
        <v>157</v>
      </c>
      <c r="C45" s="134">
        <v>1307</v>
      </c>
      <c r="D45" s="135">
        <f t="shared" si="3"/>
        <v>2979.9599999999996</v>
      </c>
      <c r="E45" s="136">
        <f t="shared" si="0"/>
        <v>8939.8799999999992</v>
      </c>
      <c r="F45" s="136">
        <f t="shared" si="1"/>
        <v>35759.519999999997</v>
      </c>
    </row>
    <row r="46" spans="1:6" x14ac:dyDescent="0.25">
      <c r="A46" s="132">
        <v>48</v>
      </c>
      <c r="B46" s="133" t="s">
        <v>158</v>
      </c>
      <c r="C46" s="134">
        <v>1300</v>
      </c>
      <c r="D46" s="135">
        <f t="shared" si="3"/>
        <v>2963.9999999999995</v>
      </c>
      <c r="E46" s="136">
        <f t="shared" si="0"/>
        <v>8891.9999999999982</v>
      </c>
      <c r="F46" s="136">
        <f t="shared" si="1"/>
        <v>35567.999999999993</v>
      </c>
    </row>
    <row r="47" spans="1:6" x14ac:dyDescent="0.25">
      <c r="A47" s="132">
        <v>49</v>
      </c>
      <c r="B47" s="133" t="s">
        <v>159</v>
      </c>
      <c r="C47" s="134">
        <v>1237</v>
      </c>
      <c r="D47" s="135">
        <f t="shared" si="3"/>
        <v>2820.3599999999997</v>
      </c>
      <c r="E47" s="136">
        <f t="shared" si="0"/>
        <v>8461.0799999999981</v>
      </c>
      <c r="F47" s="136">
        <f t="shared" si="1"/>
        <v>33844.319999999992</v>
      </c>
    </row>
    <row r="48" spans="1:6" x14ac:dyDescent="0.25">
      <c r="A48" s="132">
        <v>50</v>
      </c>
      <c r="B48" s="133" t="s">
        <v>160</v>
      </c>
      <c r="C48" s="134">
        <v>1200</v>
      </c>
      <c r="D48" s="135">
        <f t="shared" si="3"/>
        <v>2735.9999999999995</v>
      </c>
      <c r="E48" s="136">
        <f t="shared" si="0"/>
        <v>8207.9999999999982</v>
      </c>
      <c r="F48" s="136">
        <f t="shared" si="1"/>
        <v>32831.999999999993</v>
      </c>
    </row>
    <row r="49" spans="1:6" x14ac:dyDescent="0.25">
      <c r="A49" s="132">
        <v>51</v>
      </c>
      <c r="B49" s="133" t="s">
        <v>161</v>
      </c>
      <c r="C49" s="134">
        <v>1250</v>
      </c>
      <c r="D49" s="135">
        <f t="shared" si="3"/>
        <v>2849.9999999999995</v>
      </c>
      <c r="E49" s="136">
        <f t="shared" si="0"/>
        <v>8549.9999999999982</v>
      </c>
      <c r="F49" s="136">
        <f t="shared" si="1"/>
        <v>34199.999999999993</v>
      </c>
    </row>
    <row r="50" spans="1:6" x14ac:dyDescent="0.25">
      <c r="A50" s="132">
        <v>52</v>
      </c>
      <c r="B50" s="133" t="s">
        <v>162</v>
      </c>
      <c r="C50" s="134">
        <v>1200</v>
      </c>
      <c r="D50" s="135">
        <f t="shared" si="3"/>
        <v>2735.9999999999995</v>
      </c>
      <c r="E50" s="136">
        <f t="shared" si="0"/>
        <v>8207.9999999999982</v>
      </c>
      <c r="F50" s="136">
        <f t="shared" si="1"/>
        <v>32831.999999999993</v>
      </c>
    </row>
    <row r="51" spans="1:6" x14ac:dyDescent="0.25">
      <c r="A51" s="132">
        <v>53</v>
      </c>
      <c r="B51" s="133" t="s">
        <v>163</v>
      </c>
      <c r="C51" s="134">
        <v>1200</v>
      </c>
      <c r="D51" s="135">
        <f t="shared" si="3"/>
        <v>2735.9999999999995</v>
      </c>
      <c r="E51" s="136">
        <f t="shared" si="0"/>
        <v>8207.9999999999982</v>
      </c>
      <c r="F51" s="136">
        <f t="shared" si="1"/>
        <v>32831.999999999993</v>
      </c>
    </row>
    <row r="52" spans="1:6" x14ac:dyDescent="0.25">
      <c r="A52" s="132">
        <v>54</v>
      </c>
      <c r="B52" s="133" t="s">
        <v>164</v>
      </c>
      <c r="C52" s="134">
        <v>1200</v>
      </c>
      <c r="D52" s="135">
        <f t="shared" si="3"/>
        <v>2735.9999999999995</v>
      </c>
      <c r="E52" s="136">
        <f t="shared" si="0"/>
        <v>8207.9999999999982</v>
      </c>
      <c r="F52" s="136">
        <f t="shared" si="1"/>
        <v>32831.999999999993</v>
      </c>
    </row>
    <row r="53" spans="1:6" x14ac:dyDescent="0.25">
      <c r="A53" s="132">
        <v>55</v>
      </c>
      <c r="B53" s="133" t="s">
        <v>165</v>
      </c>
      <c r="C53" s="134">
        <v>1200</v>
      </c>
      <c r="D53" s="135">
        <f t="shared" si="3"/>
        <v>2735.9999999999995</v>
      </c>
      <c r="E53" s="136">
        <f t="shared" si="0"/>
        <v>8207.9999999999982</v>
      </c>
      <c r="F53" s="136">
        <f t="shared" si="1"/>
        <v>32831.999999999993</v>
      </c>
    </row>
    <row r="54" spans="1:6" x14ac:dyDescent="0.25">
      <c r="A54" s="132">
        <v>56</v>
      </c>
      <c r="B54" s="133" t="s">
        <v>166</v>
      </c>
      <c r="C54" s="134">
        <v>1186</v>
      </c>
      <c r="D54" s="135">
        <f t="shared" si="3"/>
        <v>2704.08</v>
      </c>
      <c r="E54" s="136">
        <f t="shared" si="0"/>
        <v>8112.24</v>
      </c>
      <c r="F54" s="136">
        <f t="shared" si="1"/>
        <v>32448.959999999999</v>
      </c>
    </row>
    <row r="55" spans="1:6" x14ac:dyDescent="0.25">
      <c r="A55" s="132">
        <v>57</v>
      </c>
      <c r="B55" s="133" t="s">
        <v>167</v>
      </c>
      <c r="C55" s="134">
        <v>1250</v>
      </c>
      <c r="D55" s="135">
        <f t="shared" si="3"/>
        <v>2849.9999999999995</v>
      </c>
      <c r="E55" s="136">
        <f t="shared" si="0"/>
        <v>8549.9999999999982</v>
      </c>
      <c r="F55" s="136">
        <f t="shared" si="1"/>
        <v>34199.999999999993</v>
      </c>
    </row>
    <row r="56" spans="1:6" x14ac:dyDescent="0.25">
      <c r="A56" s="132">
        <v>58</v>
      </c>
      <c r="B56" s="133" t="s">
        <v>168</v>
      </c>
      <c r="C56" s="134">
        <v>1200</v>
      </c>
      <c r="D56" s="135">
        <f t="shared" si="3"/>
        <v>2735.9999999999995</v>
      </c>
      <c r="E56" s="136">
        <f t="shared" si="0"/>
        <v>8207.9999999999982</v>
      </c>
      <c r="F56" s="136">
        <f t="shared" si="1"/>
        <v>32831.999999999993</v>
      </c>
    </row>
    <row r="57" spans="1:6" x14ac:dyDescent="0.25">
      <c r="A57" s="132">
        <v>59</v>
      </c>
      <c r="B57" s="133" t="s">
        <v>169</v>
      </c>
      <c r="C57" s="134">
        <v>1052</v>
      </c>
      <c r="D57" s="135">
        <f t="shared" si="3"/>
        <v>2398.56</v>
      </c>
      <c r="E57" s="136">
        <f t="shared" si="0"/>
        <v>7195.68</v>
      </c>
      <c r="F57" s="136">
        <f t="shared" si="1"/>
        <v>28782.720000000001</v>
      </c>
    </row>
    <row r="58" spans="1:6" x14ac:dyDescent="0.25">
      <c r="A58" s="132">
        <v>60</v>
      </c>
      <c r="B58" s="133" t="s">
        <v>170</v>
      </c>
      <c r="C58" s="134">
        <v>529</v>
      </c>
      <c r="D58" s="135">
        <f t="shared" si="3"/>
        <v>1206.1199999999999</v>
      </c>
      <c r="E58" s="136">
        <f t="shared" si="0"/>
        <v>3618.3599999999997</v>
      </c>
      <c r="F58" s="136">
        <f t="shared" si="1"/>
        <v>14473.439999999999</v>
      </c>
    </row>
    <row r="59" spans="1:6" x14ac:dyDescent="0.25">
      <c r="A59" s="132">
        <v>61</v>
      </c>
      <c r="B59" s="133" t="s">
        <v>171</v>
      </c>
      <c r="C59" s="134">
        <v>529</v>
      </c>
      <c r="D59" s="135">
        <f t="shared" si="3"/>
        <v>1206.1199999999999</v>
      </c>
      <c r="E59" s="136">
        <f t="shared" si="0"/>
        <v>3618.3599999999997</v>
      </c>
      <c r="F59" s="136">
        <f t="shared" si="1"/>
        <v>14473.439999999999</v>
      </c>
    </row>
    <row r="60" spans="1:6" x14ac:dyDescent="0.25">
      <c r="A60" s="132">
        <v>62</v>
      </c>
      <c r="B60" s="133" t="s">
        <v>172</v>
      </c>
      <c r="C60" s="134">
        <v>3674</v>
      </c>
      <c r="D60" s="135">
        <f t="shared" si="3"/>
        <v>8376.7199999999993</v>
      </c>
      <c r="E60" s="136">
        <f t="shared" si="0"/>
        <v>25130.159999999996</v>
      </c>
      <c r="F60" s="136">
        <f t="shared" si="1"/>
        <v>100520.63999999998</v>
      </c>
    </row>
    <row r="61" spans="1:6" x14ac:dyDescent="0.25">
      <c r="A61" s="132">
        <v>63</v>
      </c>
      <c r="B61" s="133" t="s">
        <v>173</v>
      </c>
      <c r="C61" s="134">
        <v>1062</v>
      </c>
      <c r="D61" s="135">
        <f t="shared" si="3"/>
        <v>2421.3599999999997</v>
      </c>
      <c r="E61" s="136">
        <f t="shared" si="0"/>
        <v>7264.079999999999</v>
      </c>
      <c r="F61" s="136">
        <f t="shared" si="1"/>
        <v>29056.319999999996</v>
      </c>
    </row>
    <row r="62" spans="1:6" x14ac:dyDescent="0.25">
      <c r="A62" s="132">
        <v>64</v>
      </c>
      <c r="B62" s="133" t="s">
        <v>174</v>
      </c>
      <c r="C62" s="134">
        <v>1200</v>
      </c>
      <c r="D62" s="135">
        <f t="shared" si="3"/>
        <v>2735.9999999999995</v>
      </c>
      <c r="E62" s="136">
        <f t="shared" si="0"/>
        <v>8207.9999999999982</v>
      </c>
      <c r="F62" s="136">
        <f t="shared" si="1"/>
        <v>32831.999999999993</v>
      </c>
    </row>
    <row r="63" spans="1:6" x14ac:dyDescent="0.25">
      <c r="A63" s="132">
        <v>65</v>
      </c>
      <c r="B63" s="133" t="s">
        <v>175</v>
      </c>
      <c r="C63" s="134">
        <v>1089</v>
      </c>
      <c r="D63" s="135">
        <f t="shared" si="3"/>
        <v>2482.9199999999996</v>
      </c>
      <c r="E63" s="136">
        <f t="shared" si="0"/>
        <v>7448.7599999999984</v>
      </c>
      <c r="F63" s="136">
        <f t="shared" si="1"/>
        <v>29795.039999999994</v>
      </c>
    </row>
    <row r="64" spans="1:6" x14ac:dyDescent="0.25">
      <c r="A64" s="132">
        <v>66</v>
      </c>
      <c r="B64" s="133" t="s">
        <v>176</v>
      </c>
      <c r="C64" s="134">
        <v>1260</v>
      </c>
      <c r="D64" s="135">
        <f t="shared" si="3"/>
        <v>2872.7999999999997</v>
      </c>
      <c r="E64" s="136">
        <f t="shared" si="0"/>
        <v>8618.4</v>
      </c>
      <c r="F64" s="136">
        <f t="shared" si="1"/>
        <v>34473.599999999999</v>
      </c>
    </row>
    <row r="65" spans="1:6" x14ac:dyDescent="0.25">
      <c r="A65" s="132">
        <v>67</v>
      </c>
      <c r="B65" s="133" t="s">
        <v>177</v>
      </c>
      <c r="C65" s="134">
        <v>1010</v>
      </c>
      <c r="D65" s="135">
        <f t="shared" si="3"/>
        <v>2302.7999999999997</v>
      </c>
      <c r="E65" s="136">
        <f t="shared" si="0"/>
        <v>6908.4</v>
      </c>
      <c r="F65" s="136">
        <f t="shared" si="1"/>
        <v>27633.599999999999</v>
      </c>
    </row>
    <row r="66" spans="1:6" x14ac:dyDescent="0.25">
      <c r="A66" s="132">
        <v>68</v>
      </c>
      <c r="B66" s="133" t="s">
        <v>178</v>
      </c>
      <c r="C66" s="134">
        <v>1228</v>
      </c>
      <c r="D66" s="135">
        <f t="shared" si="3"/>
        <v>2799.8399999999997</v>
      </c>
      <c r="E66" s="136">
        <f t="shared" si="0"/>
        <v>8399.5199999999986</v>
      </c>
      <c r="F66" s="136">
        <f t="shared" si="1"/>
        <v>33598.079999999994</v>
      </c>
    </row>
    <row r="67" spans="1:6" x14ac:dyDescent="0.25">
      <c r="A67" s="132">
        <v>69</v>
      </c>
      <c r="B67" s="133" t="s">
        <v>179</v>
      </c>
      <c r="C67" s="134">
        <v>1314</v>
      </c>
      <c r="D67" s="135">
        <f t="shared" si="3"/>
        <v>2995.9199999999996</v>
      </c>
      <c r="E67" s="136">
        <f t="shared" ref="E67:E130" si="4">D67*3</f>
        <v>8987.7599999999984</v>
      </c>
      <c r="F67" s="136">
        <f t="shared" ref="F67:F130" si="5">D67*12</f>
        <v>35951.039999999994</v>
      </c>
    </row>
    <row r="68" spans="1:6" x14ac:dyDescent="0.25">
      <c r="A68" s="132">
        <v>70</v>
      </c>
      <c r="B68" s="133" t="s">
        <v>180</v>
      </c>
      <c r="C68" s="134">
        <v>1147</v>
      </c>
      <c r="D68" s="135">
        <f t="shared" si="3"/>
        <v>2615.16</v>
      </c>
      <c r="E68" s="136">
        <f t="shared" si="4"/>
        <v>7845.48</v>
      </c>
      <c r="F68" s="136">
        <f t="shared" si="5"/>
        <v>31381.919999999998</v>
      </c>
    </row>
    <row r="69" spans="1:6" x14ac:dyDescent="0.25">
      <c r="A69" s="132">
        <v>71</v>
      </c>
      <c r="B69" s="133" t="s">
        <v>181</v>
      </c>
      <c r="C69" s="134">
        <v>1200</v>
      </c>
      <c r="D69" s="135">
        <f t="shared" si="3"/>
        <v>2735.9999999999995</v>
      </c>
      <c r="E69" s="136">
        <f t="shared" si="4"/>
        <v>8207.9999999999982</v>
      </c>
      <c r="F69" s="136">
        <f t="shared" si="5"/>
        <v>32831.999999999993</v>
      </c>
    </row>
    <row r="70" spans="1:6" x14ac:dyDescent="0.25">
      <c r="A70" s="132">
        <v>72</v>
      </c>
      <c r="B70" s="133" t="s">
        <v>182</v>
      </c>
      <c r="C70" s="134">
        <v>600</v>
      </c>
      <c r="D70" s="135">
        <f t="shared" si="3"/>
        <v>1367.9999999999998</v>
      </c>
      <c r="E70" s="136">
        <f t="shared" si="4"/>
        <v>4103.9999999999991</v>
      </c>
      <c r="F70" s="136">
        <f t="shared" si="5"/>
        <v>16415.999999999996</v>
      </c>
    </row>
    <row r="71" spans="1:6" x14ac:dyDescent="0.25">
      <c r="A71" s="132">
        <v>73</v>
      </c>
      <c r="B71" s="133" t="s">
        <v>183</v>
      </c>
      <c r="C71" s="134">
        <v>600</v>
      </c>
      <c r="D71" s="135">
        <f t="shared" si="3"/>
        <v>1367.9999999999998</v>
      </c>
      <c r="E71" s="136">
        <f t="shared" si="4"/>
        <v>4103.9999999999991</v>
      </c>
      <c r="F71" s="136">
        <f t="shared" si="5"/>
        <v>16415.999999999996</v>
      </c>
    </row>
    <row r="72" spans="1:6" x14ac:dyDescent="0.25">
      <c r="A72" s="132">
        <v>74</v>
      </c>
      <c r="B72" s="133" t="s">
        <v>184</v>
      </c>
      <c r="C72" s="134">
        <v>1178</v>
      </c>
      <c r="D72" s="135">
        <f t="shared" si="3"/>
        <v>2685.8399999999997</v>
      </c>
      <c r="E72" s="136">
        <f t="shared" si="4"/>
        <v>8057.5199999999986</v>
      </c>
      <c r="F72" s="136">
        <f t="shared" si="5"/>
        <v>32230.079999999994</v>
      </c>
    </row>
    <row r="73" spans="1:6" x14ac:dyDescent="0.25">
      <c r="A73" s="132">
        <v>75</v>
      </c>
      <c r="B73" s="133" t="s">
        <v>185</v>
      </c>
      <c r="C73" s="134">
        <v>900</v>
      </c>
      <c r="D73" s="135">
        <f t="shared" si="3"/>
        <v>2052</v>
      </c>
      <c r="E73" s="136">
        <f t="shared" si="4"/>
        <v>6156</v>
      </c>
      <c r="F73" s="136">
        <f t="shared" si="5"/>
        <v>24624</v>
      </c>
    </row>
    <row r="74" spans="1:6" x14ac:dyDescent="0.25">
      <c r="A74" s="132">
        <v>76</v>
      </c>
      <c r="B74" s="133" t="s">
        <v>186</v>
      </c>
      <c r="C74" s="134">
        <v>1200</v>
      </c>
      <c r="D74" s="135">
        <f t="shared" si="3"/>
        <v>2735.9999999999995</v>
      </c>
      <c r="E74" s="136">
        <f t="shared" si="4"/>
        <v>8207.9999999999982</v>
      </c>
      <c r="F74" s="136">
        <f t="shared" si="5"/>
        <v>32831.999999999993</v>
      </c>
    </row>
    <row r="75" spans="1:6" x14ac:dyDescent="0.25">
      <c r="A75" s="132">
        <v>77</v>
      </c>
      <c r="B75" s="133" t="s">
        <v>187</v>
      </c>
      <c r="C75" s="134">
        <v>1200.3</v>
      </c>
      <c r="D75" s="135">
        <f t="shared" si="3"/>
        <v>2736.6839999999997</v>
      </c>
      <c r="E75" s="136">
        <f t="shared" si="4"/>
        <v>8210.0519999999997</v>
      </c>
      <c r="F75" s="136">
        <f t="shared" si="5"/>
        <v>32840.207999999999</v>
      </c>
    </row>
    <row r="76" spans="1:6" x14ac:dyDescent="0.25">
      <c r="A76" s="132">
        <v>78</v>
      </c>
      <c r="B76" s="133" t="s">
        <v>188</v>
      </c>
      <c r="C76" s="134">
        <v>1200</v>
      </c>
      <c r="D76" s="135">
        <f t="shared" si="3"/>
        <v>2735.9999999999995</v>
      </c>
      <c r="E76" s="136">
        <f t="shared" si="4"/>
        <v>8207.9999999999982</v>
      </c>
      <c r="F76" s="136">
        <f t="shared" si="5"/>
        <v>32831.999999999993</v>
      </c>
    </row>
    <row r="77" spans="1:6" x14ac:dyDescent="0.25">
      <c r="A77" s="132">
        <v>79</v>
      </c>
      <c r="B77" s="133" t="s">
        <v>189</v>
      </c>
      <c r="C77" s="134">
        <v>728</v>
      </c>
      <c r="D77" s="135">
        <f t="shared" si="3"/>
        <v>1659.84</v>
      </c>
      <c r="E77" s="136">
        <f t="shared" si="4"/>
        <v>4979.5199999999995</v>
      </c>
      <c r="F77" s="136">
        <f t="shared" si="5"/>
        <v>19918.079999999998</v>
      </c>
    </row>
    <row r="78" spans="1:6" x14ac:dyDescent="0.25">
      <c r="A78" s="132">
        <v>80</v>
      </c>
      <c r="B78" s="133" t="s">
        <v>190</v>
      </c>
      <c r="C78" s="134">
        <v>478</v>
      </c>
      <c r="D78" s="135">
        <f t="shared" si="3"/>
        <v>1089.8399999999999</v>
      </c>
      <c r="E78" s="136">
        <f t="shared" si="4"/>
        <v>3269.5199999999995</v>
      </c>
      <c r="F78" s="136">
        <f t="shared" si="5"/>
        <v>13078.079999999998</v>
      </c>
    </row>
    <row r="79" spans="1:6" x14ac:dyDescent="0.25">
      <c r="A79" s="132">
        <v>81</v>
      </c>
      <c r="B79" s="133" t="s">
        <v>191</v>
      </c>
      <c r="C79" s="134">
        <v>1200</v>
      </c>
      <c r="D79" s="135">
        <f t="shared" si="3"/>
        <v>2735.9999999999995</v>
      </c>
      <c r="E79" s="136">
        <f t="shared" si="4"/>
        <v>8207.9999999999982</v>
      </c>
      <c r="F79" s="136">
        <f t="shared" si="5"/>
        <v>32831.999999999993</v>
      </c>
    </row>
    <row r="80" spans="1:6" x14ac:dyDescent="0.25">
      <c r="A80" s="132">
        <v>82</v>
      </c>
      <c r="B80" s="133" t="s">
        <v>192</v>
      </c>
      <c r="C80" s="134">
        <v>1200</v>
      </c>
      <c r="D80" s="135">
        <f t="shared" si="3"/>
        <v>2735.9999999999995</v>
      </c>
      <c r="E80" s="136">
        <f t="shared" si="4"/>
        <v>8207.9999999999982</v>
      </c>
      <c r="F80" s="136">
        <f t="shared" si="5"/>
        <v>32831.999999999993</v>
      </c>
    </row>
    <row r="81" spans="1:6" x14ac:dyDescent="0.25">
      <c r="A81" s="132">
        <v>83</v>
      </c>
      <c r="B81" s="133" t="s">
        <v>193</v>
      </c>
      <c r="C81" s="134">
        <v>1180</v>
      </c>
      <c r="D81" s="135">
        <f t="shared" si="3"/>
        <v>2690.3999999999996</v>
      </c>
      <c r="E81" s="136">
        <f t="shared" si="4"/>
        <v>8071.1999999999989</v>
      </c>
      <c r="F81" s="136">
        <f t="shared" si="5"/>
        <v>32284.799999999996</v>
      </c>
    </row>
    <row r="82" spans="1:6" x14ac:dyDescent="0.25">
      <c r="A82" s="132">
        <v>84</v>
      </c>
      <c r="B82" s="133" t="s">
        <v>194</v>
      </c>
      <c r="C82" s="134">
        <v>1200</v>
      </c>
      <c r="D82" s="135">
        <f t="shared" si="3"/>
        <v>2735.9999999999995</v>
      </c>
      <c r="E82" s="136">
        <f t="shared" si="4"/>
        <v>8207.9999999999982</v>
      </c>
      <c r="F82" s="136">
        <f t="shared" si="5"/>
        <v>32831.999999999993</v>
      </c>
    </row>
    <row r="83" spans="1:6" x14ac:dyDescent="0.25">
      <c r="A83" s="132">
        <v>85</v>
      </c>
      <c r="B83" s="133" t="s">
        <v>195</v>
      </c>
      <c r="C83" s="134">
        <v>1200</v>
      </c>
      <c r="D83" s="135">
        <f t="shared" si="3"/>
        <v>2735.9999999999995</v>
      </c>
      <c r="E83" s="136">
        <f t="shared" si="4"/>
        <v>8207.9999999999982</v>
      </c>
      <c r="F83" s="136">
        <f t="shared" si="5"/>
        <v>32831.999999999993</v>
      </c>
    </row>
    <row r="84" spans="1:6" x14ac:dyDescent="0.25">
      <c r="A84" s="132">
        <v>86</v>
      </c>
      <c r="B84" s="133" t="s">
        <v>196</v>
      </c>
      <c r="C84" s="134">
        <v>600</v>
      </c>
      <c r="D84" s="135">
        <f t="shared" si="3"/>
        <v>1367.9999999999998</v>
      </c>
      <c r="E84" s="136">
        <f t="shared" si="4"/>
        <v>4103.9999999999991</v>
      </c>
      <c r="F84" s="136">
        <f t="shared" si="5"/>
        <v>16415.999999999996</v>
      </c>
    </row>
    <row r="85" spans="1:6" x14ac:dyDescent="0.25">
      <c r="A85" s="132">
        <v>87</v>
      </c>
      <c r="B85" s="133" t="s">
        <v>197</v>
      </c>
      <c r="C85" s="134">
        <v>600</v>
      </c>
      <c r="D85" s="135">
        <f t="shared" si="3"/>
        <v>1367.9999999999998</v>
      </c>
      <c r="E85" s="136">
        <f t="shared" si="4"/>
        <v>4103.9999999999991</v>
      </c>
      <c r="F85" s="136">
        <f t="shared" si="5"/>
        <v>16415.999999999996</v>
      </c>
    </row>
    <row r="86" spans="1:6" x14ac:dyDescent="0.25">
      <c r="A86" s="132">
        <v>88</v>
      </c>
      <c r="B86" s="133" t="s">
        <v>198</v>
      </c>
      <c r="C86" s="134">
        <v>1171</v>
      </c>
      <c r="D86" s="135">
        <f t="shared" si="3"/>
        <v>2669.8799999999997</v>
      </c>
      <c r="E86" s="136">
        <f t="shared" si="4"/>
        <v>8009.6399999999994</v>
      </c>
      <c r="F86" s="136">
        <f t="shared" si="5"/>
        <v>32038.559999999998</v>
      </c>
    </row>
    <row r="87" spans="1:6" x14ac:dyDescent="0.25">
      <c r="A87" s="132">
        <v>89</v>
      </c>
      <c r="B87" s="133" t="s">
        <v>199</v>
      </c>
      <c r="C87" s="134">
        <v>1200</v>
      </c>
      <c r="D87" s="135">
        <f t="shared" si="3"/>
        <v>2735.9999999999995</v>
      </c>
      <c r="E87" s="136">
        <f t="shared" si="4"/>
        <v>8207.9999999999982</v>
      </c>
      <c r="F87" s="136">
        <f t="shared" si="5"/>
        <v>32831.999999999993</v>
      </c>
    </row>
    <row r="88" spans="1:6" x14ac:dyDescent="0.25">
      <c r="A88" s="132">
        <v>90</v>
      </c>
      <c r="B88" s="133" t="s">
        <v>200</v>
      </c>
      <c r="C88" s="134">
        <v>1184</v>
      </c>
      <c r="D88" s="135">
        <f t="shared" si="3"/>
        <v>2699.52</v>
      </c>
      <c r="E88" s="136">
        <f t="shared" si="4"/>
        <v>8098.5599999999995</v>
      </c>
      <c r="F88" s="136">
        <f t="shared" si="5"/>
        <v>32394.239999999998</v>
      </c>
    </row>
    <row r="89" spans="1:6" x14ac:dyDescent="0.25">
      <c r="A89" s="132">
        <v>91</v>
      </c>
      <c r="B89" s="133" t="s">
        <v>201</v>
      </c>
      <c r="C89" s="134">
        <v>1224.175</v>
      </c>
      <c r="D89" s="135">
        <f t="shared" si="3"/>
        <v>2791.1189999999997</v>
      </c>
      <c r="E89" s="136">
        <f t="shared" si="4"/>
        <v>8373.357</v>
      </c>
      <c r="F89" s="136">
        <f t="shared" si="5"/>
        <v>33493.428</v>
      </c>
    </row>
    <row r="90" spans="1:6" x14ac:dyDescent="0.25">
      <c r="A90" s="132">
        <v>92</v>
      </c>
      <c r="B90" s="133" t="s">
        <v>202</v>
      </c>
      <c r="C90" s="134">
        <v>1200</v>
      </c>
      <c r="D90" s="135">
        <f t="shared" si="3"/>
        <v>2735.9999999999995</v>
      </c>
      <c r="E90" s="136">
        <f t="shared" si="4"/>
        <v>8207.9999999999982</v>
      </c>
      <c r="F90" s="136">
        <f t="shared" si="5"/>
        <v>32831.999999999993</v>
      </c>
    </row>
    <row r="91" spans="1:6" x14ac:dyDescent="0.25">
      <c r="A91" s="132">
        <v>93</v>
      </c>
      <c r="B91" s="133" t="s">
        <v>203</v>
      </c>
      <c r="C91" s="134">
        <v>1232</v>
      </c>
      <c r="D91" s="135">
        <f t="shared" si="3"/>
        <v>2808.9599999999996</v>
      </c>
      <c r="E91" s="136">
        <f t="shared" si="4"/>
        <v>8426.8799999999992</v>
      </c>
      <c r="F91" s="136">
        <f t="shared" si="5"/>
        <v>33707.519999999997</v>
      </c>
    </row>
    <row r="92" spans="1:6" x14ac:dyDescent="0.25">
      <c r="A92" s="132">
        <v>94</v>
      </c>
      <c r="B92" s="133" t="s">
        <v>204</v>
      </c>
      <c r="C92" s="134">
        <v>1200</v>
      </c>
      <c r="D92" s="135">
        <f t="shared" si="3"/>
        <v>2735.9999999999995</v>
      </c>
      <c r="E92" s="136">
        <f t="shared" si="4"/>
        <v>8207.9999999999982</v>
      </c>
      <c r="F92" s="136">
        <f t="shared" si="5"/>
        <v>32831.999999999993</v>
      </c>
    </row>
    <row r="93" spans="1:6" x14ac:dyDescent="0.25">
      <c r="A93" s="132">
        <v>95</v>
      </c>
      <c r="B93" s="133" t="s">
        <v>205</v>
      </c>
      <c r="C93" s="134">
        <v>607</v>
      </c>
      <c r="D93" s="135">
        <f t="shared" si="3"/>
        <v>1383.9599999999998</v>
      </c>
      <c r="E93" s="136">
        <f t="shared" si="4"/>
        <v>4151.8799999999992</v>
      </c>
      <c r="F93" s="136">
        <f t="shared" si="5"/>
        <v>16607.519999999997</v>
      </c>
    </row>
    <row r="94" spans="1:6" x14ac:dyDescent="0.25">
      <c r="A94" s="132">
        <v>96</v>
      </c>
      <c r="B94" s="133" t="s">
        <v>206</v>
      </c>
      <c r="C94" s="134">
        <v>607</v>
      </c>
      <c r="D94" s="135">
        <f t="shared" si="3"/>
        <v>1383.9599999999998</v>
      </c>
      <c r="E94" s="136">
        <f t="shared" si="4"/>
        <v>4151.8799999999992</v>
      </c>
      <c r="F94" s="136">
        <f t="shared" si="5"/>
        <v>16607.519999999997</v>
      </c>
    </row>
    <row r="95" spans="1:6" x14ac:dyDescent="0.25">
      <c r="A95" s="132">
        <v>97</v>
      </c>
      <c r="B95" s="133" t="s">
        <v>207</v>
      </c>
      <c r="C95" s="134">
        <v>1200</v>
      </c>
      <c r="D95" s="135">
        <f t="shared" si="3"/>
        <v>2735.9999999999995</v>
      </c>
      <c r="E95" s="136">
        <f t="shared" si="4"/>
        <v>8207.9999999999982</v>
      </c>
      <c r="F95" s="136">
        <f t="shared" si="5"/>
        <v>32831.999999999993</v>
      </c>
    </row>
    <row r="96" spans="1:6" x14ac:dyDescent="0.25">
      <c r="A96" s="132">
        <v>98</v>
      </c>
      <c r="B96" s="133" t="s">
        <v>208</v>
      </c>
      <c r="C96" s="134">
        <v>1200</v>
      </c>
      <c r="D96" s="135">
        <f t="shared" si="3"/>
        <v>2735.9999999999995</v>
      </c>
      <c r="E96" s="136">
        <f t="shared" si="4"/>
        <v>8207.9999999999982</v>
      </c>
      <c r="F96" s="136">
        <f t="shared" si="5"/>
        <v>32831.999999999993</v>
      </c>
    </row>
    <row r="97" spans="1:6" x14ac:dyDescent="0.25">
      <c r="A97" s="132">
        <v>99</v>
      </c>
      <c r="B97" s="133" t="s">
        <v>209</v>
      </c>
      <c r="C97" s="134">
        <v>1200</v>
      </c>
      <c r="D97" s="135">
        <f t="shared" si="3"/>
        <v>2735.9999999999995</v>
      </c>
      <c r="E97" s="136">
        <f t="shared" si="4"/>
        <v>8207.9999999999982</v>
      </c>
      <c r="F97" s="136">
        <f t="shared" si="5"/>
        <v>32831.999999999993</v>
      </c>
    </row>
    <row r="98" spans="1:6" x14ac:dyDescent="0.25">
      <c r="A98" s="132">
        <v>100</v>
      </c>
      <c r="B98" s="133" t="s">
        <v>210</v>
      </c>
      <c r="C98" s="134">
        <v>1200</v>
      </c>
      <c r="D98" s="135">
        <f t="shared" si="3"/>
        <v>2735.9999999999995</v>
      </c>
      <c r="E98" s="136">
        <f t="shared" si="4"/>
        <v>8207.9999999999982</v>
      </c>
      <c r="F98" s="136">
        <f t="shared" si="5"/>
        <v>32831.999999999993</v>
      </c>
    </row>
    <row r="99" spans="1:6" x14ac:dyDescent="0.25">
      <c r="A99" s="132">
        <v>101</v>
      </c>
      <c r="B99" s="133" t="s">
        <v>211</v>
      </c>
      <c r="C99" s="134">
        <v>1200</v>
      </c>
      <c r="D99" s="135">
        <f t="shared" si="3"/>
        <v>2735.9999999999995</v>
      </c>
      <c r="E99" s="136">
        <f t="shared" si="4"/>
        <v>8207.9999999999982</v>
      </c>
      <c r="F99" s="136">
        <f t="shared" si="5"/>
        <v>32831.999999999993</v>
      </c>
    </row>
    <row r="100" spans="1:6" x14ac:dyDescent="0.25">
      <c r="A100" s="132">
        <v>102</v>
      </c>
      <c r="B100" s="133" t="s">
        <v>212</v>
      </c>
      <c r="C100" s="134">
        <v>1200</v>
      </c>
      <c r="D100" s="135">
        <f t="shared" si="3"/>
        <v>2735.9999999999995</v>
      </c>
      <c r="E100" s="136">
        <f t="shared" si="4"/>
        <v>8207.9999999999982</v>
      </c>
      <c r="F100" s="136">
        <f t="shared" si="5"/>
        <v>32831.999999999993</v>
      </c>
    </row>
    <row r="101" spans="1:6" x14ac:dyDescent="0.25">
      <c r="A101" s="132">
        <v>103</v>
      </c>
      <c r="B101" s="133" t="s">
        <v>213</v>
      </c>
      <c r="C101" s="134">
        <v>1175</v>
      </c>
      <c r="D101" s="135">
        <f t="shared" si="3"/>
        <v>2678.9999999999995</v>
      </c>
      <c r="E101" s="136">
        <f t="shared" si="4"/>
        <v>8036.9999999999982</v>
      </c>
      <c r="F101" s="136">
        <f t="shared" si="5"/>
        <v>32147.999999999993</v>
      </c>
    </row>
    <row r="102" spans="1:6" x14ac:dyDescent="0.25">
      <c r="A102" s="132">
        <v>104</v>
      </c>
      <c r="B102" s="133" t="s">
        <v>214</v>
      </c>
      <c r="C102" s="134">
        <v>1121</v>
      </c>
      <c r="D102" s="135">
        <f t="shared" si="3"/>
        <v>2555.8799999999997</v>
      </c>
      <c r="E102" s="136">
        <f t="shared" si="4"/>
        <v>7667.6399999999994</v>
      </c>
      <c r="F102" s="136">
        <f t="shared" si="5"/>
        <v>30670.559999999998</v>
      </c>
    </row>
    <row r="103" spans="1:6" x14ac:dyDescent="0.25">
      <c r="A103" s="132">
        <v>105</v>
      </c>
      <c r="B103" s="133" t="s">
        <v>215</v>
      </c>
      <c r="C103" s="134">
        <v>1200</v>
      </c>
      <c r="D103" s="135">
        <f t="shared" si="3"/>
        <v>2735.9999999999995</v>
      </c>
      <c r="E103" s="136">
        <f t="shared" si="4"/>
        <v>8207.9999999999982</v>
      </c>
      <c r="F103" s="136">
        <f t="shared" si="5"/>
        <v>32831.999999999993</v>
      </c>
    </row>
    <row r="104" spans="1:6" x14ac:dyDescent="0.25">
      <c r="A104" s="132">
        <v>106</v>
      </c>
      <c r="B104" s="133" t="s">
        <v>216</v>
      </c>
      <c r="C104" s="134">
        <v>1200</v>
      </c>
      <c r="D104" s="135">
        <f t="shared" si="3"/>
        <v>2735.9999999999995</v>
      </c>
      <c r="E104" s="136">
        <f t="shared" si="4"/>
        <v>8207.9999999999982</v>
      </c>
      <c r="F104" s="136">
        <f t="shared" si="5"/>
        <v>32831.999999999993</v>
      </c>
    </row>
    <row r="105" spans="1:6" x14ac:dyDescent="0.25">
      <c r="A105" s="132">
        <v>107</v>
      </c>
      <c r="B105" s="133" t="s">
        <v>217</v>
      </c>
      <c r="C105" s="134">
        <v>1200</v>
      </c>
      <c r="D105" s="135">
        <f t="shared" si="3"/>
        <v>2735.9999999999995</v>
      </c>
      <c r="E105" s="136">
        <f t="shared" si="4"/>
        <v>8207.9999999999982</v>
      </c>
      <c r="F105" s="136">
        <f t="shared" si="5"/>
        <v>32831.999999999993</v>
      </c>
    </row>
    <row r="106" spans="1:6" x14ac:dyDescent="0.25">
      <c r="A106" s="132">
        <v>108</v>
      </c>
      <c r="B106" s="133" t="s">
        <v>218</v>
      </c>
      <c r="C106" s="134">
        <v>1166</v>
      </c>
      <c r="D106" s="135">
        <f t="shared" si="3"/>
        <v>2658.4799999999996</v>
      </c>
      <c r="E106" s="136">
        <f t="shared" si="4"/>
        <v>7975.4399999999987</v>
      </c>
      <c r="F106" s="136">
        <f t="shared" si="5"/>
        <v>31901.759999999995</v>
      </c>
    </row>
    <row r="107" spans="1:6" x14ac:dyDescent="0.25">
      <c r="A107" s="132">
        <v>110</v>
      </c>
      <c r="B107" s="133" t="s">
        <v>219</v>
      </c>
      <c r="C107" s="134">
        <v>1175</v>
      </c>
      <c r="D107" s="135">
        <f t="shared" ref="D107:D170" si="6">C107*2.28</f>
        <v>2678.9999999999995</v>
      </c>
      <c r="E107" s="136">
        <f t="shared" si="4"/>
        <v>8036.9999999999982</v>
      </c>
      <c r="F107" s="136">
        <f t="shared" si="5"/>
        <v>32147.999999999993</v>
      </c>
    </row>
    <row r="108" spans="1:6" x14ac:dyDescent="0.25">
      <c r="A108" s="132">
        <v>111</v>
      </c>
      <c r="B108" s="133" t="s">
        <v>220</v>
      </c>
      <c r="C108" s="134">
        <v>1200</v>
      </c>
      <c r="D108" s="135">
        <f t="shared" si="6"/>
        <v>2735.9999999999995</v>
      </c>
      <c r="E108" s="136">
        <f t="shared" si="4"/>
        <v>8207.9999999999982</v>
      </c>
      <c r="F108" s="136">
        <f t="shared" si="5"/>
        <v>32831.999999999993</v>
      </c>
    </row>
    <row r="109" spans="1:6" x14ac:dyDescent="0.25">
      <c r="A109" s="132">
        <v>112</v>
      </c>
      <c r="B109" s="133" t="s">
        <v>221</v>
      </c>
      <c r="C109" s="134">
        <v>1180</v>
      </c>
      <c r="D109" s="135">
        <f t="shared" si="6"/>
        <v>2690.3999999999996</v>
      </c>
      <c r="E109" s="136">
        <f t="shared" si="4"/>
        <v>8071.1999999999989</v>
      </c>
      <c r="F109" s="136">
        <f t="shared" si="5"/>
        <v>32284.799999999996</v>
      </c>
    </row>
    <row r="110" spans="1:6" x14ac:dyDescent="0.25">
      <c r="A110" s="132">
        <v>113</v>
      </c>
      <c r="B110" s="133" t="s">
        <v>222</v>
      </c>
      <c r="C110" s="134">
        <v>1169</v>
      </c>
      <c r="D110" s="135">
        <f t="shared" si="6"/>
        <v>2665.3199999999997</v>
      </c>
      <c r="E110" s="136">
        <f t="shared" si="4"/>
        <v>7995.9599999999991</v>
      </c>
      <c r="F110" s="136">
        <f t="shared" si="5"/>
        <v>31983.839999999997</v>
      </c>
    </row>
    <row r="111" spans="1:6" x14ac:dyDescent="0.25">
      <c r="A111" s="132">
        <v>114</v>
      </c>
      <c r="B111" s="133" t="s">
        <v>223</v>
      </c>
      <c r="C111" s="134">
        <v>1200</v>
      </c>
      <c r="D111" s="135">
        <f t="shared" si="6"/>
        <v>2735.9999999999995</v>
      </c>
      <c r="E111" s="136">
        <f t="shared" si="4"/>
        <v>8207.9999999999982</v>
      </c>
      <c r="F111" s="136">
        <f t="shared" si="5"/>
        <v>32831.999999999993</v>
      </c>
    </row>
    <row r="112" spans="1:6" x14ac:dyDescent="0.25">
      <c r="A112" s="132">
        <v>115</v>
      </c>
      <c r="B112" s="133" t="s">
        <v>224</v>
      </c>
      <c r="C112" s="134">
        <v>1200</v>
      </c>
      <c r="D112" s="135">
        <f t="shared" si="6"/>
        <v>2735.9999999999995</v>
      </c>
      <c r="E112" s="136">
        <f t="shared" si="4"/>
        <v>8207.9999999999982</v>
      </c>
      <c r="F112" s="136">
        <f t="shared" si="5"/>
        <v>32831.999999999993</v>
      </c>
    </row>
    <row r="113" spans="1:6" x14ac:dyDescent="0.25">
      <c r="A113" s="132">
        <v>116</v>
      </c>
      <c r="B113" s="133" t="s">
        <v>225</v>
      </c>
      <c r="C113" s="134">
        <v>800</v>
      </c>
      <c r="D113" s="135">
        <f t="shared" si="6"/>
        <v>1823.9999999999998</v>
      </c>
      <c r="E113" s="136">
        <f t="shared" si="4"/>
        <v>5471.9999999999991</v>
      </c>
      <c r="F113" s="136">
        <f t="shared" si="5"/>
        <v>21887.999999999996</v>
      </c>
    </row>
    <row r="114" spans="1:6" x14ac:dyDescent="0.25">
      <c r="A114" s="132">
        <v>117</v>
      </c>
      <c r="B114" s="133" t="s">
        <v>226</v>
      </c>
      <c r="C114" s="134">
        <v>400</v>
      </c>
      <c r="D114" s="135">
        <f t="shared" si="6"/>
        <v>911.99999999999989</v>
      </c>
      <c r="E114" s="136">
        <f t="shared" si="4"/>
        <v>2735.9999999999995</v>
      </c>
      <c r="F114" s="136">
        <f t="shared" si="5"/>
        <v>10943.999999999998</v>
      </c>
    </row>
    <row r="115" spans="1:6" x14ac:dyDescent="0.25">
      <c r="A115" s="132">
        <v>118</v>
      </c>
      <c r="B115" s="133" t="s">
        <v>227</v>
      </c>
      <c r="C115" s="134">
        <v>1200</v>
      </c>
      <c r="D115" s="135">
        <f t="shared" si="6"/>
        <v>2735.9999999999995</v>
      </c>
      <c r="E115" s="136">
        <f t="shared" si="4"/>
        <v>8207.9999999999982</v>
      </c>
      <c r="F115" s="136">
        <f t="shared" si="5"/>
        <v>32831.999999999993</v>
      </c>
    </row>
    <row r="116" spans="1:6" x14ac:dyDescent="0.25">
      <c r="A116" s="132">
        <v>119</v>
      </c>
      <c r="B116" s="133" t="s">
        <v>228</v>
      </c>
      <c r="C116" s="134">
        <v>1200</v>
      </c>
      <c r="D116" s="135">
        <f t="shared" si="6"/>
        <v>2735.9999999999995</v>
      </c>
      <c r="E116" s="136">
        <f t="shared" si="4"/>
        <v>8207.9999999999982</v>
      </c>
      <c r="F116" s="136">
        <f t="shared" si="5"/>
        <v>32831.999999999993</v>
      </c>
    </row>
    <row r="117" spans="1:6" x14ac:dyDescent="0.25">
      <c r="A117" s="132">
        <v>120</v>
      </c>
      <c r="B117" s="133" t="s">
        <v>229</v>
      </c>
      <c r="C117" s="134">
        <v>1200</v>
      </c>
      <c r="D117" s="135">
        <f t="shared" si="6"/>
        <v>2735.9999999999995</v>
      </c>
      <c r="E117" s="136">
        <f t="shared" si="4"/>
        <v>8207.9999999999982</v>
      </c>
      <c r="F117" s="136">
        <f t="shared" si="5"/>
        <v>32831.999999999993</v>
      </c>
    </row>
    <row r="118" spans="1:6" x14ac:dyDescent="0.25">
      <c r="A118" s="132">
        <v>121</v>
      </c>
      <c r="B118" s="133" t="s">
        <v>230</v>
      </c>
      <c r="C118" s="134">
        <v>1200</v>
      </c>
      <c r="D118" s="135">
        <f t="shared" si="6"/>
        <v>2735.9999999999995</v>
      </c>
      <c r="E118" s="136">
        <f t="shared" si="4"/>
        <v>8207.9999999999982</v>
      </c>
      <c r="F118" s="136">
        <f t="shared" si="5"/>
        <v>32831.999999999993</v>
      </c>
    </row>
    <row r="119" spans="1:6" x14ac:dyDescent="0.25">
      <c r="A119" s="132">
        <v>122</v>
      </c>
      <c r="B119" s="133" t="s">
        <v>231</v>
      </c>
      <c r="C119" s="134">
        <v>1200</v>
      </c>
      <c r="D119" s="135">
        <f t="shared" si="6"/>
        <v>2735.9999999999995</v>
      </c>
      <c r="E119" s="136">
        <f t="shared" si="4"/>
        <v>8207.9999999999982</v>
      </c>
      <c r="F119" s="136">
        <f t="shared" si="5"/>
        <v>32831.999999999993</v>
      </c>
    </row>
    <row r="120" spans="1:6" x14ac:dyDescent="0.25">
      <c r="A120" s="132">
        <v>123</v>
      </c>
      <c r="B120" s="133" t="s">
        <v>232</v>
      </c>
      <c r="C120" s="134">
        <v>1200</v>
      </c>
      <c r="D120" s="135">
        <f t="shared" si="6"/>
        <v>2735.9999999999995</v>
      </c>
      <c r="E120" s="136">
        <f t="shared" si="4"/>
        <v>8207.9999999999982</v>
      </c>
      <c r="F120" s="136">
        <f t="shared" si="5"/>
        <v>32831.999999999993</v>
      </c>
    </row>
    <row r="121" spans="1:6" x14ac:dyDescent="0.25">
      <c r="A121" s="132">
        <v>124</v>
      </c>
      <c r="B121" s="133" t="s">
        <v>233</v>
      </c>
      <c r="C121" s="134">
        <v>1200</v>
      </c>
      <c r="D121" s="135">
        <f t="shared" si="6"/>
        <v>2735.9999999999995</v>
      </c>
      <c r="E121" s="136">
        <f t="shared" si="4"/>
        <v>8207.9999999999982</v>
      </c>
      <c r="F121" s="136">
        <f t="shared" si="5"/>
        <v>32831.999999999993</v>
      </c>
    </row>
    <row r="122" spans="1:6" x14ac:dyDescent="0.25">
      <c r="A122" s="132">
        <v>125</v>
      </c>
      <c r="B122" s="133" t="s">
        <v>234</v>
      </c>
      <c r="C122" s="134">
        <v>1200</v>
      </c>
      <c r="D122" s="135">
        <f t="shared" si="6"/>
        <v>2735.9999999999995</v>
      </c>
      <c r="E122" s="136">
        <f t="shared" si="4"/>
        <v>8207.9999999999982</v>
      </c>
      <c r="F122" s="136">
        <f t="shared" si="5"/>
        <v>32831.999999999993</v>
      </c>
    </row>
    <row r="123" spans="1:6" x14ac:dyDescent="0.25">
      <c r="A123" s="132">
        <v>126</v>
      </c>
      <c r="B123" s="133" t="s">
        <v>235</v>
      </c>
      <c r="C123" s="134">
        <v>1126</v>
      </c>
      <c r="D123" s="135">
        <f t="shared" si="6"/>
        <v>2567.2799999999997</v>
      </c>
      <c r="E123" s="136">
        <f t="shared" si="4"/>
        <v>7701.8399999999992</v>
      </c>
      <c r="F123" s="136">
        <f t="shared" si="5"/>
        <v>30807.359999999997</v>
      </c>
    </row>
    <row r="124" spans="1:6" x14ac:dyDescent="0.25">
      <c r="A124" s="132">
        <v>127</v>
      </c>
      <c r="B124" s="133" t="s">
        <v>236</v>
      </c>
      <c r="C124" s="134">
        <v>1200</v>
      </c>
      <c r="D124" s="135">
        <f t="shared" si="6"/>
        <v>2735.9999999999995</v>
      </c>
      <c r="E124" s="136">
        <f t="shared" si="4"/>
        <v>8207.9999999999982</v>
      </c>
      <c r="F124" s="136">
        <f t="shared" si="5"/>
        <v>32831.999999999993</v>
      </c>
    </row>
    <row r="125" spans="1:6" x14ac:dyDescent="0.25">
      <c r="A125" s="132">
        <v>128</v>
      </c>
      <c r="B125" s="133" t="s">
        <v>237</v>
      </c>
      <c r="C125" s="134">
        <v>1200</v>
      </c>
      <c r="D125" s="135">
        <f t="shared" si="6"/>
        <v>2735.9999999999995</v>
      </c>
      <c r="E125" s="136">
        <f t="shared" si="4"/>
        <v>8207.9999999999982</v>
      </c>
      <c r="F125" s="136">
        <f t="shared" si="5"/>
        <v>32831.999999999993</v>
      </c>
    </row>
    <row r="126" spans="1:6" x14ac:dyDescent="0.25">
      <c r="A126" s="132">
        <v>129</v>
      </c>
      <c r="B126" s="133" t="s">
        <v>238</v>
      </c>
      <c r="C126" s="134">
        <v>1110</v>
      </c>
      <c r="D126" s="135">
        <f t="shared" si="6"/>
        <v>2530.7999999999997</v>
      </c>
      <c r="E126" s="136">
        <f t="shared" si="4"/>
        <v>7592.4</v>
      </c>
      <c r="F126" s="136">
        <f t="shared" si="5"/>
        <v>30369.599999999999</v>
      </c>
    </row>
    <row r="127" spans="1:6" x14ac:dyDescent="0.25">
      <c r="A127" s="132">
        <v>130</v>
      </c>
      <c r="B127" s="133" t="s">
        <v>239</v>
      </c>
      <c r="C127" s="134">
        <v>1200</v>
      </c>
      <c r="D127" s="135">
        <f t="shared" si="6"/>
        <v>2735.9999999999995</v>
      </c>
      <c r="E127" s="136">
        <f t="shared" si="4"/>
        <v>8207.9999999999982</v>
      </c>
      <c r="F127" s="136">
        <f t="shared" si="5"/>
        <v>32831.999999999993</v>
      </c>
    </row>
    <row r="128" spans="1:6" x14ac:dyDescent="0.25">
      <c r="A128" s="132">
        <v>131</v>
      </c>
      <c r="B128" s="133" t="s">
        <v>240</v>
      </c>
      <c r="C128" s="134">
        <v>1200</v>
      </c>
      <c r="D128" s="135">
        <f t="shared" si="6"/>
        <v>2735.9999999999995</v>
      </c>
      <c r="E128" s="136">
        <f t="shared" si="4"/>
        <v>8207.9999999999982</v>
      </c>
      <c r="F128" s="136">
        <f t="shared" si="5"/>
        <v>32831.999999999993</v>
      </c>
    </row>
    <row r="129" spans="1:6" x14ac:dyDescent="0.25">
      <c r="A129" s="132">
        <v>132</v>
      </c>
      <c r="B129" s="133" t="s">
        <v>241</v>
      </c>
      <c r="C129" s="134">
        <v>1178</v>
      </c>
      <c r="D129" s="135">
        <f t="shared" si="6"/>
        <v>2685.8399999999997</v>
      </c>
      <c r="E129" s="136">
        <f t="shared" si="4"/>
        <v>8057.5199999999986</v>
      </c>
      <c r="F129" s="136">
        <f t="shared" si="5"/>
        <v>32230.079999999994</v>
      </c>
    </row>
    <row r="130" spans="1:6" x14ac:dyDescent="0.25">
      <c r="A130" s="132">
        <v>133</v>
      </c>
      <c r="B130" s="133" t="s">
        <v>242</v>
      </c>
      <c r="C130" s="134">
        <v>1000</v>
      </c>
      <c r="D130" s="135">
        <f t="shared" si="6"/>
        <v>2280</v>
      </c>
      <c r="E130" s="136">
        <f t="shared" si="4"/>
        <v>6840</v>
      </c>
      <c r="F130" s="136">
        <f t="shared" si="5"/>
        <v>27360</v>
      </c>
    </row>
    <row r="131" spans="1:6" x14ac:dyDescent="0.25">
      <c r="A131" s="132">
        <v>134</v>
      </c>
      <c r="B131" s="133" t="s">
        <v>243</v>
      </c>
      <c r="C131" s="134">
        <v>1200</v>
      </c>
      <c r="D131" s="135">
        <f t="shared" si="6"/>
        <v>2735.9999999999995</v>
      </c>
      <c r="E131" s="136">
        <f t="shared" ref="E131:E194" si="7">D131*3</f>
        <v>8207.9999999999982</v>
      </c>
      <c r="F131" s="136">
        <f t="shared" ref="F131:F194" si="8">D131*12</f>
        <v>32831.999999999993</v>
      </c>
    </row>
    <row r="132" spans="1:6" x14ac:dyDescent="0.25">
      <c r="A132" s="132">
        <v>135</v>
      </c>
      <c r="B132" s="133" t="s">
        <v>244</v>
      </c>
      <c r="C132" s="134">
        <v>900</v>
      </c>
      <c r="D132" s="135">
        <f t="shared" si="6"/>
        <v>2052</v>
      </c>
      <c r="E132" s="136">
        <f t="shared" si="7"/>
        <v>6156</v>
      </c>
      <c r="F132" s="136">
        <f t="shared" si="8"/>
        <v>24624</v>
      </c>
    </row>
    <row r="133" spans="1:6" x14ac:dyDescent="0.25">
      <c r="A133" s="132">
        <v>136</v>
      </c>
      <c r="B133" s="133" t="s">
        <v>245</v>
      </c>
      <c r="C133" s="134">
        <v>600</v>
      </c>
      <c r="D133" s="135">
        <f t="shared" si="6"/>
        <v>1367.9999999999998</v>
      </c>
      <c r="E133" s="136">
        <f t="shared" si="7"/>
        <v>4103.9999999999991</v>
      </c>
      <c r="F133" s="136">
        <f t="shared" si="8"/>
        <v>16415.999999999996</v>
      </c>
    </row>
    <row r="134" spans="1:6" x14ac:dyDescent="0.25">
      <c r="A134" s="132">
        <v>137</v>
      </c>
      <c r="B134" s="133" t="s">
        <v>246</v>
      </c>
      <c r="C134" s="134">
        <v>1200</v>
      </c>
      <c r="D134" s="135">
        <f t="shared" si="6"/>
        <v>2735.9999999999995</v>
      </c>
      <c r="E134" s="136">
        <f t="shared" si="7"/>
        <v>8207.9999999999982</v>
      </c>
      <c r="F134" s="136">
        <f t="shared" si="8"/>
        <v>32831.999999999993</v>
      </c>
    </row>
    <row r="135" spans="1:6" x14ac:dyDescent="0.25">
      <c r="A135" s="132">
        <v>138</v>
      </c>
      <c r="B135" s="133" t="s">
        <v>247</v>
      </c>
      <c r="C135" s="134">
        <v>1112</v>
      </c>
      <c r="D135" s="135">
        <f t="shared" si="6"/>
        <v>2535.3599999999997</v>
      </c>
      <c r="E135" s="136">
        <f t="shared" si="7"/>
        <v>7606.079999999999</v>
      </c>
      <c r="F135" s="136">
        <f t="shared" si="8"/>
        <v>30424.319999999996</v>
      </c>
    </row>
    <row r="136" spans="1:6" x14ac:dyDescent="0.25">
      <c r="A136" s="132">
        <v>139</v>
      </c>
      <c r="B136" s="133" t="s">
        <v>248</v>
      </c>
      <c r="C136" s="134">
        <v>1074</v>
      </c>
      <c r="D136" s="135">
        <f t="shared" si="6"/>
        <v>2448.7199999999998</v>
      </c>
      <c r="E136" s="136">
        <f t="shared" si="7"/>
        <v>7346.16</v>
      </c>
      <c r="F136" s="136">
        <f t="shared" si="8"/>
        <v>29384.639999999999</v>
      </c>
    </row>
    <row r="137" spans="1:6" x14ac:dyDescent="0.25">
      <c r="A137" s="132">
        <v>140</v>
      </c>
      <c r="B137" s="133" t="s">
        <v>249</v>
      </c>
      <c r="C137" s="134">
        <v>1500</v>
      </c>
      <c r="D137" s="135">
        <f t="shared" si="6"/>
        <v>3419.9999999999995</v>
      </c>
      <c r="E137" s="136">
        <f t="shared" si="7"/>
        <v>10259.999999999998</v>
      </c>
      <c r="F137" s="136">
        <f t="shared" si="8"/>
        <v>41039.999999999993</v>
      </c>
    </row>
    <row r="138" spans="1:6" x14ac:dyDescent="0.25">
      <c r="A138" s="132">
        <v>141</v>
      </c>
      <c r="B138" s="133" t="s">
        <v>250</v>
      </c>
      <c r="C138" s="134">
        <v>1200</v>
      </c>
      <c r="D138" s="135">
        <f t="shared" si="6"/>
        <v>2735.9999999999995</v>
      </c>
      <c r="E138" s="136">
        <f t="shared" si="7"/>
        <v>8207.9999999999982</v>
      </c>
      <c r="F138" s="136">
        <f t="shared" si="8"/>
        <v>32831.999999999993</v>
      </c>
    </row>
    <row r="139" spans="1:6" x14ac:dyDescent="0.25">
      <c r="A139" s="132">
        <v>142</v>
      </c>
      <c r="B139" s="133" t="s">
        <v>251</v>
      </c>
      <c r="C139" s="134">
        <v>1200</v>
      </c>
      <c r="D139" s="135">
        <f t="shared" si="6"/>
        <v>2735.9999999999995</v>
      </c>
      <c r="E139" s="136">
        <f t="shared" si="7"/>
        <v>8207.9999999999982</v>
      </c>
      <c r="F139" s="136">
        <f t="shared" si="8"/>
        <v>32831.999999999993</v>
      </c>
    </row>
    <row r="140" spans="1:6" x14ac:dyDescent="0.25">
      <c r="A140" s="132">
        <v>143</v>
      </c>
      <c r="B140" s="133" t="s">
        <v>252</v>
      </c>
      <c r="C140" s="134">
        <v>1190</v>
      </c>
      <c r="D140" s="135">
        <f t="shared" si="6"/>
        <v>2713.2</v>
      </c>
      <c r="E140" s="136">
        <f t="shared" si="7"/>
        <v>8139.5999999999995</v>
      </c>
      <c r="F140" s="136">
        <f t="shared" si="8"/>
        <v>32558.399999999998</v>
      </c>
    </row>
    <row r="141" spans="1:6" x14ac:dyDescent="0.25">
      <c r="A141" s="132">
        <v>144</v>
      </c>
      <c r="B141" s="133" t="s">
        <v>253</v>
      </c>
      <c r="C141" s="134">
        <v>1200</v>
      </c>
      <c r="D141" s="135">
        <f t="shared" si="6"/>
        <v>2735.9999999999995</v>
      </c>
      <c r="E141" s="136">
        <f t="shared" si="7"/>
        <v>8207.9999999999982</v>
      </c>
      <c r="F141" s="136">
        <f t="shared" si="8"/>
        <v>32831.999999999993</v>
      </c>
    </row>
    <row r="142" spans="1:6" x14ac:dyDescent="0.25">
      <c r="A142" s="132">
        <v>145</v>
      </c>
      <c r="B142" s="133" t="s">
        <v>254</v>
      </c>
      <c r="C142" s="134">
        <v>1200</v>
      </c>
      <c r="D142" s="135">
        <f t="shared" si="6"/>
        <v>2735.9999999999995</v>
      </c>
      <c r="E142" s="136">
        <f t="shared" si="7"/>
        <v>8207.9999999999982</v>
      </c>
      <c r="F142" s="136">
        <f t="shared" si="8"/>
        <v>32831.999999999993</v>
      </c>
    </row>
    <row r="143" spans="1:6" x14ac:dyDescent="0.25">
      <c r="A143" s="132">
        <v>146</v>
      </c>
      <c r="B143" s="133" t="s">
        <v>255</v>
      </c>
      <c r="C143" s="134">
        <v>1200</v>
      </c>
      <c r="D143" s="135">
        <f t="shared" si="6"/>
        <v>2735.9999999999995</v>
      </c>
      <c r="E143" s="136">
        <f t="shared" si="7"/>
        <v>8207.9999999999982</v>
      </c>
      <c r="F143" s="136">
        <f t="shared" si="8"/>
        <v>32831.999999999993</v>
      </c>
    </row>
    <row r="144" spans="1:6" x14ac:dyDescent="0.25">
      <c r="A144" s="132">
        <v>147</v>
      </c>
      <c r="B144" s="133" t="s">
        <v>256</v>
      </c>
      <c r="C144" s="134">
        <v>300</v>
      </c>
      <c r="D144" s="135">
        <f t="shared" si="6"/>
        <v>683.99999999999989</v>
      </c>
      <c r="E144" s="136">
        <f t="shared" si="7"/>
        <v>2051.9999999999995</v>
      </c>
      <c r="F144" s="136">
        <f t="shared" si="8"/>
        <v>8207.9999999999982</v>
      </c>
    </row>
    <row r="145" spans="1:6" ht="24" x14ac:dyDescent="0.25">
      <c r="A145" s="132">
        <v>148</v>
      </c>
      <c r="B145" s="133" t="s">
        <v>257</v>
      </c>
      <c r="C145" s="134">
        <v>300</v>
      </c>
      <c r="D145" s="135">
        <f t="shared" si="6"/>
        <v>683.99999999999989</v>
      </c>
      <c r="E145" s="136">
        <f t="shared" si="7"/>
        <v>2051.9999999999995</v>
      </c>
      <c r="F145" s="136">
        <f t="shared" si="8"/>
        <v>8207.9999999999982</v>
      </c>
    </row>
    <row r="146" spans="1:6" x14ac:dyDescent="0.25">
      <c r="A146" s="132">
        <v>149</v>
      </c>
      <c r="B146" s="133" t="s">
        <v>258</v>
      </c>
      <c r="C146" s="134">
        <v>596</v>
      </c>
      <c r="D146" s="135">
        <f t="shared" si="6"/>
        <v>1358.8799999999999</v>
      </c>
      <c r="E146" s="136">
        <f t="shared" si="7"/>
        <v>4076.6399999999994</v>
      </c>
      <c r="F146" s="136">
        <f t="shared" si="8"/>
        <v>16306.559999999998</v>
      </c>
    </row>
    <row r="147" spans="1:6" x14ac:dyDescent="0.25">
      <c r="A147" s="132">
        <v>150</v>
      </c>
      <c r="B147" s="133" t="s">
        <v>259</v>
      </c>
      <c r="C147" s="134">
        <v>1200</v>
      </c>
      <c r="D147" s="135">
        <f t="shared" si="6"/>
        <v>2735.9999999999995</v>
      </c>
      <c r="E147" s="136">
        <f t="shared" si="7"/>
        <v>8207.9999999999982</v>
      </c>
      <c r="F147" s="136">
        <f t="shared" si="8"/>
        <v>32831.999999999993</v>
      </c>
    </row>
    <row r="148" spans="1:6" x14ac:dyDescent="0.25">
      <c r="A148" s="132">
        <v>151</v>
      </c>
      <c r="B148" s="133" t="s">
        <v>260</v>
      </c>
      <c r="C148" s="134">
        <v>1200</v>
      </c>
      <c r="D148" s="135">
        <f t="shared" si="6"/>
        <v>2735.9999999999995</v>
      </c>
      <c r="E148" s="136">
        <f t="shared" si="7"/>
        <v>8207.9999999999982</v>
      </c>
      <c r="F148" s="136">
        <f t="shared" si="8"/>
        <v>32831.999999999993</v>
      </c>
    </row>
    <row r="149" spans="1:6" x14ac:dyDescent="0.25">
      <c r="A149" s="132">
        <v>152</v>
      </c>
      <c r="B149" s="133" t="s">
        <v>261</v>
      </c>
      <c r="C149" s="134">
        <v>600</v>
      </c>
      <c r="D149" s="135">
        <f t="shared" si="6"/>
        <v>1367.9999999999998</v>
      </c>
      <c r="E149" s="136">
        <f t="shared" si="7"/>
        <v>4103.9999999999991</v>
      </c>
      <c r="F149" s="136">
        <f t="shared" si="8"/>
        <v>16415.999999999996</v>
      </c>
    </row>
    <row r="150" spans="1:6" x14ac:dyDescent="0.25">
      <c r="A150" s="132">
        <v>153</v>
      </c>
      <c r="B150" s="133" t="s">
        <v>262</v>
      </c>
      <c r="C150" s="134">
        <v>600</v>
      </c>
      <c r="D150" s="135">
        <f t="shared" si="6"/>
        <v>1367.9999999999998</v>
      </c>
      <c r="E150" s="136">
        <f t="shared" si="7"/>
        <v>4103.9999999999991</v>
      </c>
      <c r="F150" s="136">
        <f t="shared" si="8"/>
        <v>16415.999999999996</v>
      </c>
    </row>
    <row r="151" spans="1:6" ht="24" x14ac:dyDescent="0.25">
      <c r="A151" s="132">
        <v>154</v>
      </c>
      <c r="B151" s="133" t="s">
        <v>263</v>
      </c>
      <c r="C151" s="134">
        <v>257.75200000000001</v>
      </c>
      <c r="D151" s="135">
        <f t="shared" si="6"/>
        <v>587.67455999999993</v>
      </c>
      <c r="E151" s="136">
        <f t="shared" si="7"/>
        <v>1763.0236799999998</v>
      </c>
      <c r="F151" s="136">
        <f t="shared" si="8"/>
        <v>7052.0947199999991</v>
      </c>
    </row>
    <row r="152" spans="1:6" ht="24" x14ac:dyDescent="0.25">
      <c r="A152" s="132">
        <v>155</v>
      </c>
      <c r="B152" s="133" t="s">
        <v>264</v>
      </c>
      <c r="C152" s="134">
        <v>257.75</v>
      </c>
      <c r="D152" s="135">
        <f t="shared" si="6"/>
        <v>587.66999999999996</v>
      </c>
      <c r="E152" s="136">
        <f t="shared" si="7"/>
        <v>1763.0099999999998</v>
      </c>
      <c r="F152" s="136">
        <f t="shared" si="8"/>
        <v>7052.0399999999991</v>
      </c>
    </row>
    <row r="153" spans="1:6" ht="24" x14ac:dyDescent="0.25">
      <c r="A153" s="132">
        <v>156</v>
      </c>
      <c r="B153" s="133" t="s">
        <v>265</v>
      </c>
      <c r="C153" s="134">
        <v>322.25</v>
      </c>
      <c r="D153" s="135">
        <f t="shared" si="6"/>
        <v>734.7299999999999</v>
      </c>
      <c r="E153" s="136">
        <f t="shared" si="7"/>
        <v>2204.1899999999996</v>
      </c>
      <c r="F153" s="136">
        <f t="shared" si="8"/>
        <v>8816.7599999999984</v>
      </c>
    </row>
    <row r="154" spans="1:6" ht="36" x14ac:dyDescent="0.25">
      <c r="A154" s="132">
        <v>157</v>
      </c>
      <c r="B154" s="133" t="s">
        <v>266</v>
      </c>
      <c r="C154" s="134">
        <v>322.25</v>
      </c>
      <c r="D154" s="135">
        <f t="shared" si="6"/>
        <v>734.7299999999999</v>
      </c>
      <c r="E154" s="136">
        <f t="shared" si="7"/>
        <v>2204.1899999999996</v>
      </c>
      <c r="F154" s="136">
        <f t="shared" si="8"/>
        <v>8816.7599999999984</v>
      </c>
    </row>
    <row r="155" spans="1:6" x14ac:dyDescent="0.25">
      <c r="A155" s="132">
        <v>158</v>
      </c>
      <c r="B155" s="133" t="s">
        <v>267</v>
      </c>
      <c r="C155" s="134">
        <v>1200</v>
      </c>
      <c r="D155" s="135">
        <f t="shared" si="6"/>
        <v>2735.9999999999995</v>
      </c>
      <c r="E155" s="136">
        <f t="shared" si="7"/>
        <v>8207.9999999999982</v>
      </c>
      <c r="F155" s="136">
        <f t="shared" si="8"/>
        <v>32831.999999999993</v>
      </c>
    </row>
    <row r="156" spans="1:6" x14ac:dyDescent="0.25">
      <c r="A156" s="132">
        <v>159</v>
      </c>
      <c r="B156" s="133" t="s">
        <v>268</v>
      </c>
      <c r="C156" s="134">
        <v>1200</v>
      </c>
      <c r="D156" s="135">
        <f t="shared" si="6"/>
        <v>2735.9999999999995</v>
      </c>
      <c r="E156" s="136">
        <f t="shared" si="7"/>
        <v>8207.9999999999982</v>
      </c>
      <c r="F156" s="136">
        <f t="shared" si="8"/>
        <v>32831.999999999993</v>
      </c>
    </row>
    <row r="157" spans="1:6" x14ac:dyDescent="0.25">
      <c r="A157" s="132">
        <v>160</v>
      </c>
      <c r="B157" s="133" t="s">
        <v>269</v>
      </c>
      <c r="C157" s="134">
        <v>533</v>
      </c>
      <c r="D157" s="135">
        <f t="shared" si="6"/>
        <v>1215.24</v>
      </c>
      <c r="E157" s="136">
        <f t="shared" si="7"/>
        <v>3645.7200000000003</v>
      </c>
      <c r="F157" s="136">
        <f t="shared" si="8"/>
        <v>14582.880000000001</v>
      </c>
    </row>
    <row r="158" spans="1:6" x14ac:dyDescent="0.25">
      <c r="A158" s="132">
        <v>161</v>
      </c>
      <c r="B158" s="133" t="s">
        <v>270</v>
      </c>
      <c r="C158" s="134">
        <v>667</v>
      </c>
      <c r="D158" s="135">
        <f t="shared" si="6"/>
        <v>1520.7599999999998</v>
      </c>
      <c r="E158" s="136">
        <f t="shared" si="7"/>
        <v>4562.2799999999988</v>
      </c>
      <c r="F158" s="136">
        <f t="shared" si="8"/>
        <v>18249.119999999995</v>
      </c>
    </row>
    <row r="159" spans="1:6" x14ac:dyDescent="0.25">
      <c r="A159" s="132">
        <v>162</v>
      </c>
      <c r="B159" s="133" t="s">
        <v>271</v>
      </c>
      <c r="C159" s="134">
        <v>1200</v>
      </c>
      <c r="D159" s="135">
        <f t="shared" si="6"/>
        <v>2735.9999999999995</v>
      </c>
      <c r="E159" s="136">
        <f t="shared" si="7"/>
        <v>8207.9999999999982</v>
      </c>
      <c r="F159" s="136">
        <f t="shared" si="8"/>
        <v>32831.999999999993</v>
      </c>
    </row>
    <row r="160" spans="1:6" x14ac:dyDescent="0.25">
      <c r="A160" s="132">
        <v>163</v>
      </c>
      <c r="B160" s="133" t="s">
        <v>272</v>
      </c>
      <c r="C160" s="134">
        <v>1163</v>
      </c>
      <c r="D160" s="135">
        <f t="shared" si="6"/>
        <v>2651.64</v>
      </c>
      <c r="E160" s="136">
        <f t="shared" si="7"/>
        <v>7954.92</v>
      </c>
      <c r="F160" s="136">
        <f t="shared" si="8"/>
        <v>31819.68</v>
      </c>
    </row>
    <row r="161" spans="1:6" x14ac:dyDescent="0.25">
      <c r="A161" s="132">
        <v>164</v>
      </c>
      <c r="B161" s="133" t="s">
        <v>273</v>
      </c>
      <c r="C161" s="134">
        <v>1000</v>
      </c>
      <c r="D161" s="135">
        <f t="shared" si="6"/>
        <v>2280</v>
      </c>
      <c r="E161" s="136">
        <f t="shared" si="7"/>
        <v>6840</v>
      </c>
      <c r="F161" s="136">
        <f t="shared" si="8"/>
        <v>27360</v>
      </c>
    </row>
    <row r="162" spans="1:6" x14ac:dyDescent="0.25">
      <c r="A162" s="132">
        <v>165</v>
      </c>
      <c r="B162" s="133" t="s">
        <v>274</v>
      </c>
      <c r="C162" s="134">
        <v>680</v>
      </c>
      <c r="D162" s="135">
        <f t="shared" si="6"/>
        <v>1550.3999999999999</v>
      </c>
      <c r="E162" s="136">
        <f t="shared" si="7"/>
        <v>4651.2</v>
      </c>
      <c r="F162" s="136">
        <f t="shared" si="8"/>
        <v>18604.8</v>
      </c>
    </row>
    <row r="163" spans="1:6" x14ac:dyDescent="0.25">
      <c r="A163" s="132">
        <v>166</v>
      </c>
      <c r="B163" s="133" t="s">
        <v>275</v>
      </c>
      <c r="C163" s="134">
        <v>520</v>
      </c>
      <c r="D163" s="135">
        <f t="shared" si="6"/>
        <v>1185.5999999999999</v>
      </c>
      <c r="E163" s="136">
        <f t="shared" si="7"/>
        <v>3556.7999999999997</v>
      </c>
      <c r="F163" s="136">
        <f t="shared" si="8"/>
        <v>14227.199999999999</v>
      </c>
    </row>
    <row r="164" spans="1:6" x14ac:dyDescent="0.25">
      <c r="A164" s="132">
        <v>167</v>
      </c>
      <c r="B164" s="133" t="s">
        <v>276</v>
      </c>
      <c r="C164" s="134">
        <v>1252</v>
      </c>
      <c r="D164" s="135">
        <f t="shared" si="6"/>
        <v>2854.56</v>
      </c>
      <c r="E164" s="136">
        <f t="shared" si="7"/>
        <v>8563.68</v>
      </c>
      <c r="F164" s="136">
        <f t="shared" si="8"/>
        <v>34254.720000000001</v>
      </c>
    </row>
    <row r="165" spans="1:6" x14ac:dyDescent="0.25">
      <c r="A165" s="132">
        <v>168</v>
      </c>
      <c r="B165" s="133" t="s">
        <v>277</v>
      </c>
      <c r="C165" s="134">
        <v>600</v>
      </c>
      <c r="D165" s="135">
        <f t="shared" si="6"/>
        <v>1367.9999999999998</v>
      </c>
      <c r="E165" s="136">
        <f t="shared" si="7"/>
        <v>4103.9999999999991</v>
      </c>
      <c r="F165" s="136">
        <f t="shared" si="8"/>
        <v>16415.999999999996</v>
      </c>
    </row>
    <row r="166" spans="1:6" ht="24" x14ac:dyDescent="0.25">
      <c r="A166" s="132">
        <v>169</v>
      </c>
      <c r="B166" s="133" t="s">
        <v>278</v>
      </c>
      <c r="C166" s="134">
        <v>600</v>
      </c>
      <c r="D166" s="135">
        <f t="shared" si="6"/>
        <v>1367.9999999999998</v>
      </c>
      <c r="E166" s="136">
        <f t="shared" si="7"/>
        <v>4103.9999999999991</v>
      </c>
      <c r="F166" s="136">
        <f t="shared" si="8"/>
        <v>16415.999999999996</v>
      </c>
    </row>
    <row r="167" spans="1:6" x14ac:dyDescent="0.25">
      <c r="A167" s="132">
        <v>170</v>
      </c>
      <c r="B167" s="133" t="s">
        <v>279</v>
      </c>
      <c r="C167" s="134">
        <v>1200</v>
      </c>
      <c r="D167" s="135">
        <f t="shared" si="6"/>
        <v>2735.9999999999995</v>
      </c>
      <c r="E167" s="136">
        <f t="shared" si="7"/>
        <v>8207.9999999999982</v>
      </c>
      <c r="F167" s="136">
        <f t="shared" si="8"/>
        <v>32831.999999999993</v>
      </c>
    </row>
    <row r="168" spans="1:6" x14ac:dyDescent="0.25">
      <c r="A168" s="132">
        <v>171</v>
      </c>
      <c r="B168" s="133" t="s">
        <v>280</v>
      </c>
      <c r="C168" s="134">
        <v>598</v>
      </c>
      <c r="D168" s="135">
        <f t="shared" si="6"/>
        <v>1363.4399999999998</v>
      </c>
      <c r="E168" s="136">
        <f t="shared" si="7"/>
        <v>4090.3199999999997</v>
      </c>
      <c r="F168" s="136">
        <f t="shared" si="8"/>
        <v>16361.279999999999</v>
      </c>
    </row>
    <row r="169" spans="1:6" x14ac:dyDescent="0.25">
      <c r="A169" s="132">
        <v>172</v>
      </c>
      <c r="B169" s="133" t="s">
        <v>281</v>
      </c>
      <c r="C169" s="134">
        <v>608</v>
      </c>
      <c r="D169" s="135">
        <f t="shared" si="6"/>
        <v>1386.2399999999998</v>
      </c>
      <c r="E169" s="136">
        <f t="shared" si="7"/>
        <v>4158.7199999999993</v>
      </c>
      <c r="F169" s="136">
        <f t="shared" si="8"/>
        <v>16634.879999999997</v>
      </c>
    </row>
    <row r="170" spans="1:6" x14ac:dyDescent="0.25">
      <c r="A170" s="132">
        <v>173</v>
      </c>
      <c r="B170" s="133" t="s">
        <v>282</v>
      </c>
      <c r="C170" s="134">
        <v>1200</v>
      </c>
      <c r="D170" s="135">
        <f t="shared" si="6"/>
        <v>2735.9999999999995</v>
      </c>
      <c r="E170" s="136">
        <f t="shared" si="7"/>
        <v>8207.9999999999982</v>
      </c>
      <c r="F170" s="136">
        <f t="shared" si="8"/>
        <v>32831.999999999993</v>
      </c>
    </row>
    <row r="171" spans="1:6" x14ac:dyDescent="0.25">
      <c r="A171" s="132">
        <v>174</v>
      </c>
      <c r="B171" s="138" t="s">
        <v>283</v>
      </c>
      <c r="C171" s="139"/>
      <c r="D171" s="135">
        <v>0</v>
      </c>
      <c r="E171" s="136">
        <f t="shared" si="7"/>
        <v>0</v>
      </c>
      <c r="F171" s="136">
        <f t="shared" si="8"/>
        <v>0</v>
      </c>
    </row>
    <row r="172" spans="1:6" ht="24" x14ac:dyDescent="0.25">
      <c r="A172" s="132">
        <v>175</v>
      </c>
      <c r="B172" s="138" t="s">
        <v>284</v>
      </c>
      <c r="C172" s="139">
        <v>600</v>
      </c>
      <c r="D172" s="135">
        <v>1368</v>
      </c>
      <c r="E172" s="136">
        <f t="shared" si="7"/>
        <v>4104</v>
      </c>
      <c r="F172" s="136">
        <f t="shared" si="8"/>
        <v>16416</v>
      </c>
    </row>
    <row r="173" spans="1:6" ht="36" x14ac:dyDescent="0.25">
      <c r="A173" s="132">
        <v>176</v>
      </c>
      <c r="B173" s="138" t="s">
        <v>285</v>
      </c>
      <c r="C173" s="139">
        <v>600</v>
      </c>
      <c r="D173" s="135">
        <v>1368</v>
      </c>
      <c r="E173" s="136">
        <f t="shared" si="7"/>
        <v>4104</v>
      </c>
      <c r="F173" s="136">
        <f t="shared" si="8"/>
        <v>16416</v>
      </c>
    </row>
    <row r="174" spans="1:6" x14ac:dyDescent="0.25">
      <c r="A174" s="132">
        <v>177</v>
      </c>
      <c r="B174" s="133" t="s">
        <v>286</v>
      </c>
      <c r="C174" s="134">
        <v>1200</v>
      </c>
      <c r="D174" s="135">
        <f t="shared" ref="D174:D237" si="9">C174*2.28</f>
        <v>2735.9999999999995</v>
      </c>
      <c r="E174" s="136">
        <f t="shared" si="7"/>
        <v>8207.9999999999982</v>
      </c>
      <c r="F174" s="136">
        <f t="shared" si="8"/>
        <v>32831.999999999993</v>
      </c>
    </row>
    <row r="175" spans="1:6" x14ac:dyDescent="0.25">
      <c r="A175" s="132">
        <v>178</v>
      </c>
      <c r="B175" s="133" t="s">
        <v>287</v>
      </c>
      <c r="C175" s="134">
        <v>1200</v>
      </c>
      <c r="D175" s="135">
        <f t="shared" si="9"/>
        <v>2735.9999999999995</v>
      </c>
      <c r="E175" s="136">
        <f t="shared" si="7"/>
        <v>8207.9999999999982</v>
      </c>
      <c r="F175" s="136">
        <f t="shared" si="8"/>
        <v>32831.999999999993</v>
      </c>
    </row>
    <row r="176" spans="1:6" x14ac:dyDescent="0.25">
      <c r="A176" s="132">
        <v>179</v>
      </c>
      <c r="B176" s="133" t="s">
        <v>288</v>
      </c>
      <c r="C176" s="134">
        <v>1135</v>
      </c>
      <c r="D176" s="135">
        <f t="shared" si="9"/>
        <v>2587.7999999999997</v>
      </c>
      <c r="E176" s="136">
        <f t="shared" si="7"/>
        <v>7763.4</v>
      </c>
      <c r="F176" s="136">
        <f t="shared" si="8"/>
        <v>31053.599999999999</v>
      </c>
    </row>
    <row r="177" spans="1:6" x14ac:dyDescent="0.25">
      <c r="A177" s="132">
        <v>180</v>
      </c>
      <c r="B177" s="133" t="s">
        <v>289</v>
      </c>
      <c r="C177" s="134">
        <v>1200</v>
      </c>
      <c r="D177" s="135">
        <f t="shared" si="9"/>
        <v>2735.9999999999995</v>
      </c>
      <c r="E177" s="136">
        <f t="shared" si="7"/>
        <v>8207.9999999999982</v>
      </c>
      <c r="F177" s="136">
        <f t="shared" si="8"/>
        <v>32831.999999999993</v>
      </c>
    </row>
    <row r="178" spans="1:6" x14ac:dyDescent="0.25">
      <c r="A178" s="132">
        <v>181</v>
      </c>
      <c r="B178" s="133" t="s">
        <v>290</v>
      </c>
      <c r="C178" s="134">
        <v>1166</v>
      </c>
      <c r="D178" s="135">
        <f t="shared" si="9"/>
        <v>2658.4799999999996</v>
      </c>
      <c r="E178" s="136">
        <f t="shared" si="7"/>
        <v>7975.4399999999987</v>
      </c>
      <c r="F178" s="136">
        <f t="shared" si="8"/>
        <v>31901.759999999995</v>
      </c>
    </row>
    <row r="179" spans="1:6" x14ac:dyDescent="0.25">
      <c r="A179" s="132">
        <v>182</v>
      </c>
      <c r="B179" s="133" t="s">
        <v>291</v>
      </c>
      <c r="C179" s="134">
        <v>1183</v>
      </c>
      <c r="D179" s="135">
        <f t="shared" si="9"/>
        <v>2697.24</v>
      </c>
      <c r="E179" s="136">
        <f t="shared" si="7"/>
        <v>8091.7199999999993</v>
      </c>
      <c r="F179" s="136">
        <f t="shared" si="8"/>
        <v>32366.879999999997</v>
      </c>
    </row>
    <row r="180" spans="1:6" x14ac:dyDescent="0.25">
      <c r="A180" s="132">
        <v>183</v>
      </c>
      <c r="B180" s="133" t="s">
        <v>292</v>
      </c>
      <c r="C180" s="134">
        <v>1178</v>
      </c>
      <c r="D180" s="135">
        <f t="shared" si="9"/>
        <v>2685.8399999999997</v>
      </c>
      <c r="E180" s="136">
        <f t="shared" si="7"/>
        <v>8057.5199999999986</v>
      </c>
      <c r="F180" s="136">
        <f t="shared" si="8"/>
        <v>32230.079999999994</v>
      </c>
    </row>
    <row r="181" spans="1:6" x14ac:dyDescent="0.25">
      <c r="A181" s="132">
        <v>184</v>
      </c>
      <c r="B181" s="133" t="s">
        <v>293</v>
      </c>
      <c r="C181" s="134">
        <v>1200</v>
      </c>
      <c r="D181" s="135">
        <f t="shared" si="9"/>
        <v>2735.9999999999995</v>
      </c>
      <c r="E181" s="136">
        <f t="shared" si="7"/>
        <v>8207.9999999999982</v>
      </c>
      <c r="F181" s="136">
        <f t="shared" si="8"/>
        <v>32831.999999999993</v>
      </c>
    </row>
    <row r="182" spans="1:6" x14ac:dyDescent="0.25">
      <c r="A182" s="132">
        <v>185</v>
      </c>
      <c r="B182" s="133" t="s">
        <v>294</v>
      </c>
      <c r="C182" s="134">
        <v>1200</v>
      </c>
      <c r="D182" s="135">
        <f t="shared" si="9"/>
        <v>2735.9999999999995</v>
      </c>
      <c r="E182" s="136">
        <f t="shared" si="7"/>
        <v>8207.9999999999982</v>
      </c>
      <c r="F182" s="136">
        <f t="shared" si="8"/>
        <v>32831.999999999993</v>
      </c>
    </row>
    <row r="183" spans="1:6" x14ac:dyDescent="0.25">
      <c r="A183" s="132">
        <v>186</v>
      </c>
      <c r="B183" s="133" t="s">
        <v>295</v>
      </c>
      <c r="C183" s="134">
        <v>1176</v>
      </c>
      <c r="D183" s="135">
        <f t="shared" si="9"/>
        <v>2681.2799999999997</v>
      </c>
      <c r="E183" s="136">
        <f t="shared" si="7"/>
        <v>8043.8399999999992</v>
      </c>
      <c r="F183" s="136">
        <f t="shared" si="8"/>
        <v>32175.359999999997</v>
      </c>
    </row>
    <row r="184" spans="1:6" x14ac:dyDescent="0.25">
      <c r="A184" s="132">
        <v>187</v>
      </c>
      <c r="B184" s="133" t="s">
        <v>296</v>
      </c>
      <c r="C184" s="134">
        <v>1200</v>
      </c>
      <c r="D184" s="135">
        <f t="shared" si="9"/>
        <v>2735.9999999999995</v>
      </c>
      <c r="E184" s="136">
        <f t="shared" si="7"/>
        <v>8207.9999999999982</v>
      </c>
      <c r="F184" s="136">
        <f t="shared" si="8"/>
        <v>32831.999999999993</v>
      </c>
    </row>
    <row r="185" spans="1:6" x14ac:dyDescent="0.25">
      <c r="A185" s="132">
        <v>188</v>
      </c>
      <c r="B185" s="133" t="s">
        <v>297</v>
      </c>
      <c r="C185" s="134">
        <v>1176</v>
      </c>
      <c r="D185" s="135">
        <f t="shared" si="9"/>
        <v>2681.2799999999997</v>
      </c>
      <c r="E185" s="136">
        <f t="shared" si="7"/>
        <v>8043.8399999999992</v>
      </c>
      <c r="F185" s="136">
        <f t="shared" si="8"/>
        <v>32175.359999999997</v>
      </c>
    </row>
    <row r="186" spans="1:6" x14ac:dyDescent="0.25">
      <c r="A186" s="132">
        <v>189</v>
      </c>
      <c r="B186" s="133" t="s">
        <v>298</v>
      </c>
      <c r="C186" s="134">
        <v>1200</v>
      </c>
      <c r="D186" s="135">
        <f t="shared" si="9"/>
        <v>2735.9999999999995</v>
      </c>
      <c r="E186" s="136">
        <f t="shared" si="7"/>
        <v>8207.9999999999982</v>
      </c>
      <c r="F186" s="136">
        <f t="shared" si="8"/>
        <v>32831.999999999993</v>
      </c>
    </row>
    <row r="187" spans="1:6" x14ac:dyDescent="0.25">
      <c r="A187" s="132">
        <v>190</v>
      </c>
      <c r="B187" s="133" t="s">
        <v>299</v>
      </c>
      <c r="C187" s="134">
        <v>1173</v>
      </c>
      <c r="D187" s="135">
        <f t="shared" si="9"/>
        <v>2674.4399999999996</v>
      </c>
      <c r="E187" s="136">
        <f t="shared" si="7"/>
        <v>8023.3199999999988</v>
      </c>
      <c r="F187" s="136">
        <f t="shared" si="8"/>
        <v>32093.279999999995</v>
      </c>
    </row>
    <row r="188" spans="1:6" x14ac:dyDescent="0.25">
      <c r="A188" s="132">
        <v>191</v>
      </c>
      <c r="B188" s="133" t="s">
        <v>300</v>
      </c>
      <c r="C188" s="134">
        <v>600</v>
      </c>
      <c r="D188" s="135">
        <f t="shared" si="9"/>
        <v>1367.9999999999998</v>
      </c>
      <c r="E188" s="136">
        <f t="shared" si="7"/>
        <v>4103.9999999999991</v>
      </c>
      <c r="F188" s="136">
        <f t="shared" si="8"/>
        <v>16415.999999999996</v>
      </c>
    </row>
    <row r="189" spans="1:6" x14ac:dyDescent="0.25">
      <c r="A189" s="132">
        <v>192</v>
      </c>
      <c r="B189" s="133" t="s">
        <v>301</v>
      </c>
      <c r="C189" s="134">
        <v>600</v>
      </c>
      <c r="D189" s="135">
        <f t="shared" si="9"/>
        <v>1367.9999999999998</v>
      </c>
      <c r="E189" s="136">
        <f t="shared" si="7"/>
        <v>4103.9999999999991</v>
      </c>
      <c r="F189" s="136">
        <f t="shared" si="8"/>
        <v>16415.999999999996</v>
      </c>
    </row>
    <row r="190" spans="1:6" x14ac:dyDescent="0.25">
      <c r="A190" s="132">
        <v>193</v>
      </c>
      <c r="B190" s="133" t="s">
        <v>302</v>
      </c>
      <c r="C190" s="134">
        <v>600</v>
      </c>
      <c r="D190" s="135">
        <f t="shared" si="9"/>
        <v>1367.9999999999998</v>
      </c>
      <c r="E190" s="136">
        <f t="shared" si="7"/>
        <v>4103.9999999999991</v>
      </c>
      <c r="F190" s="136">
        <f t="shared" si="8"/>
        <v>16415.999999999996</v>
      </c>
    </row>
    <row r="191" spans="1:6" x14ac:dyDescent="0.25">
      <c r="A191" s="132">
        <v>194</v>
      </c>
      <c r="B191" s="133" t="s">
        <v>303</v>
      </c>
      <c r="C191" s="134">
        <v>600</v>
      </c>
      <c r="D191" s="135">
        <f t="shared" si="9"/>
        <v>1367.9999999999998</v>
      </c>
      <c r="E191" s="136">
        <f t="shared" si="7"/>
        <v>4103.9999999999991</v>
      </c>
      <c r="F191" s="136">
        <f t="shared" si="8"/>
        <v>16415.999999999996</v>
      </c>
    </row>
    <row r="192" spans="1:6" x14ac:dyDescent="0.25">
      <c r="A192" s="132">
        <v>195</v>
      </c>
      <c r="B192" s="133" t="s">
        <v>304</v>
      </c>
      <c r="C192" s="134">
        <v>1200</v>
      </c>
      <c r="D192" s="135">
        <f t="shared" si="9"/>
        <v>2735.9999999999995</v>
      </c>
      <c r="E192" s="136">
        <f t="shared" si="7"/>
        <v>8207.9999999999982</v>
      </c>
      <c r="F192" s="136">
        <f t="shared" si="8"/>
        <v>32831.999999999993</v>
      </c>
    </row>
    <row r="193" spans="1:6" x14ac:dyDescent="0.25">
      <c r="A193" s="132">
        <v>196</v>
      </c>
      <c r="B193" s="133" t="s">
        <v>305</v>
      </c>
      <c r="C193" s="134">
        <v>1200</v>
      </c>
      <c r="D193" s="135">
        <f t="shared" si="9"/>
        <v>2735.9999999999995</v>
      </c>
      <c r="E193" s="136">
        <f t="shared" si="7"/>
        <v>8207.9999999999982</v>
      </c>
      <c r="F193" s="136">
        <f t="shared" si="8"/>
        <v>32831.999999999993</v>
      </c>
    </row>
    <row r="194" spans="1:6" x14ac:dyDescent="0.25">
      <c r="A194" s="132">
        <v>197</v>
      </c>
      <c r="B194" s="133" t="s">
        <v>306</v>
      </c>
      <c r="C194" s="134">
        <v>1188</v>
      </c>
      <c r="D194" s="135">
        <f t="shared" si="9"/>
        <v>2708.64</v>
      </c>
      <c r="E194" s="136">
        <f t="shared" si="7"/>
        <v>8125.92</v>
      </c>
      <c r="F194" s="136">
        <f t="shared" si="8"/>
        <v>32503.68</v>
      </c>
    </row>
    <row r="195" spans="1:6" x14ac:dyDescent="0.25">
      <c r="A195" s="132">
        <v>198</v>
      </c>
      <c r="B195" s="133" t="s">
        <v>307</v>
      </c>
      <c r="C195" s="134">
        <v>1240</v>
      </c>
      <c r="D195" s="135">
        <f t="shared" si="9"/>
        <v>2827.2</v>
      </c>
      <c r="E195" s="136">
        <f t="shared" ref="E195:E258" si="10">D195*3</f>
        <v>8481.5999999999985</v>
      </c>
      <c r="F195" s="136">
        <f t="shared" ref="F195:F258" si="11">D195*12</f>
        <v>33926.399999999994</v>
      </c>
    </row>
    <row r="196" spans="1:6" x14ac:dyDescent="0.25">
      <c r="A196" s="132">
        <v>199</v>
      </c>
      <c r="B196" s="133" t="s">
        <v>308</v>
      </c>
      <c r="C196" s="134">
        <v>1158</v>
      </c>
      <c r="D196" s="135">
        <f t="shared" si="9"/>
        <v>2640.24</v>
      </c>
      <c r="E196" s="136">
        <f t="shared" si="10"/>
        <v>7920.7199999999993</v>
      </c>
      <c r="F196" s="136">
        <f t="shared" si="11"/>
        <v>31682.879999999997</v>
      </c>
    </row>
    <row r="197" spans="1:6" x14ac:dyDescent="0.25">
      <c r="A197" s="132">
        <v>200</v>
      </c>
      <c r="B197" s="133" t="s">
        <v>309</v>
      </c>
      <c r="C197" s="134">
        <v>1200</v>
      </c>
      <c r="D197" s="135">
        <f t="shared" si="9"/>
        <v>2735.9999999999995</v>
      </c>
      <c r="E197" s="136">
        <f t="shared" si="10"/>
        <v>8207.9999999999982</v>
      </c>
      <c r="F197" s="136">
        <f t="shared" si="11"/>
        <v>32831.999999999993</v>
      </c>
    </row>
    <row r="198" spans="1:6" x14ac:dyDescent="0.25">
      <c r="A198" s="132">
        <v>201</v>
      </c>
      <c r="B198" s="133" t="s">
        <v>310</v>
      </c>
      <c r="C198" s="134">
        <v>1200</v>
      </c>
      <c r="D198" s="135">
        <f t="shared" si="9"/>
        <v>2735.9999999999995</v>
      </c>
      <c r="E198" s="136">
        <f t="shared" si="10"/>
        <v>8207.9999999999982</v>
      </c>
      <c r="F198" s="136">
        <f t="shared" si="11"/>
        <v>32831.999999999993</v>
      </c>
    </row>
    <row r="199" spans="1:6" x14ac:dyDescent="0.25">
      <c r="A199" s="132">
        <v>202</v>
      </c>
      <c r="B199" s="133" t="s">
        <v>311</v>
      </c>
      <c r="C199" s="134">
        <v>1200</v>
      </c>
      <c r="D199" s="135">
        <f t="shared" si="9"/>
        <v>2735.9999999999995</v>
      </c>
      <c r="E199" s="136">
        <f t="shared" si="10"/>
        <v>8207.9999999999982</v>
      </c>
      <c r="F199" s="136">
        <f t="shared" si="11"/>
        <v>32831.999999999993</v>
      </c>
    </row>
    <row r="200" spans="1:6" x14ac:dyDescent="0.25">
      <c r="A200" s="132">
        <v>203</v>
      </c>
      <c r="B200" s="133" t="s">
        <v>312</v>
      </c>
      <c r="C200" s="134">
        <v>1200</v>
      </c>
      <c r="D200" s="135">
        <f t="shared" si="9"/>
        <v>2735.9999999999995</v>
      </c>
      <c r="E200" s="136">
        <f t="shared" si="10"/>
        <v>8207.9999999999982</v>
      </c>
      <c r="F200" s="136">
        <f t="shared" si="11"/>
        <v>32831.999999999993</v>
      </c>
    </row>
    <row r="201" spans="1:6" x14ac:dyDescent="0.25">
      <c r="A201" s="132">
        <v>204</v>
      </c>
      <c r="B201" s="133" t="s">
        <v>313</v>
      </c>
      <c r="C201" s="134">
        <v>1200</v>
      </c>
      <c r="D201" s="135">
        <f t="shared" si="9"/>
        <v>2735.9999999999995</v>
      </c>
      <c r="E201" s="136">
        <f t="shared" si="10"/>
        <v>8207.9999999999982</v>
      </c>
      <c r="F201" s="136">
        <f t="shared" si="11"/>
        <v>32831.999999999993</v>
      </c>
    </row>
    <row r="202" spans="1:6" x14ac:dyDescent="0.25">
      <c r="A202" s="132">
        <v>205</v>
      </c>
      <c r="B202" s="133" t="s">
        <v>314</v>
      </c>
      <c r="C202" s="134">
        <v>1177</v>
      </c>
      <c r="D202" s="135">
        <f t="shared" si="9"/>
        <v>2683.56</v>
      </c>
      <c r="E202" s="136">
        <f t="shared" si="10"/>
        <v>8050.68</v>
      </c>
      <c r="F202" s="136">
        <f t="shared" si="11"/>
        <v>32202.720000000001</v>
      </c>
    </row>
    <row r="203" spans="1:6" x14ac:dyDescent="0.25">
      <c r="A203" s="132">
        <v>206</v>
      </c>
      <c r="B203" s="133" t="s">
        <v>315</v>
      </c>
      <c r="C203" s="134">
        <v>1200</v>
      </c>
      <c r="D203" s="135">
        <f t="shared" si="9"/>
        <v>2735.9999999999995</v>
      </c>
      <c r="E203" s="136">
        <f t="shared" si="10"/>
        <v>8207.9999999999982</v>
      </c>
      <c r="F203" s="136">
        <f t="shared" si="11"/>
        <v>32831.999999999993</v>
      </c>
    </row>
    <row r="204" spans="1:6" x14ac:dyDescent="0.25">
      <c r="A204" s="132">
        <v>207</v>
      </c>
      <c r="B204" s="133" t="s">
        <v>316</v>
      </c>
      <c r="C204" s="134">
        <v>1164</v>
      </c>
      <c r="D204" s="135">
        <f t="shared" si="9"/>
        <v>2653.9199999999996</v>
      </c>
      <c r="E204" s="136">
        <f t="shared" si="10"/>
        <v>7961.7599999999984</v>
      </c>
      <c r="F204" s="136">
        <f t="shared" si="11"/>
        <v>31847.039999999994</v>
      </c>
    </row>
    <row r="205" spans="1:6" x14ac:dyDescent="0.25">
      <c r="A205" s="132">
        <v>208</v>
      </c>
      <c r="B205" s="133" t="s">
        <v>317</v>
      </c>
      <c r="C205" s="134">
        <v>900</v>
      </c>
      <c r="D205" s="135">
        <f t="shared" si="9"/>
        <v>2052</v>
      </c>
      <c r="E205" s="136">
        <f t="shared" si="10"/>
        <v>6156</v>
      </c>
      <c r="F205" s="136">
        <f t="shared" si="11"/>
        <v>24624</v>
      </c>
    </row>
    <row r="206" spans="1:6" x14ac:dyDescent="0.25">
      <c r="A206" s="132">
        <v>209</v>
      </c>
      <c r="B206" s="133" t="s">
        <v>318</v>
      </c>
      <c r="C206" s="134">
        <v>600</v>
      </c>
      <c r="D206" s="135">
        <f t="shared" si="9"/>
        <v>1367.9999999999998</v>
      </c>
      <c r="E206" s="136">
        <f t="shared" si="10"/>
        <v>4103.9999999999991</v>
      </c>
      <c r="F206" s="136">
        <f t="shared" si="11"/>
        <v>16415.999999999996</v>
      </c>
    </row>
    <row r="207" spans="1:6" x14ac:dyDescent="0.25">
      <c r="A207" s="132">
        <v>210</v>
      </c>
      <c r="B207" s="133" t="s">
        <v>319</v>
      </c>
      <c r="C207" s="134">
        <v>600</v>
      </c>
      <c r="D207" s="135">
        <f t="shared" si="9"/>
        <v>1367.9999999999998</v>
      </c>
      <c r="E207" s="136">
        <f t="shared" si="10"/>
        <v>4103.9999999999991</v>
      </c>
      <c r="F207" s="136">
        <f t="shared" si="11"/>
        <v>16415.999999999996</v>
      </c>
    </row>
    <row r="208" spans="1:6" x14ac:dyDescent="0.25">
      <c r="A208" s="132">
        <v>211</v>
      </c>
      <c r="B208" s="133" t="s">
        <v>320</v>
      </c>
      <c r="C208" s="134">
        <v>1200</v>
      </c>
      <c r="D208" s="135">
        <f t="shared" si="9"/>
        <v>2735.9999999999995</v>
      </c>
      <c r="E208" s="136">
        <f t="shared" si="10"/>
        <v>8207.9999999999982</v>
      </c>
      <c r="F208" s="136">
        <f t="shared" si="11"/>
        <v>32831.999999999993</v>
      </c>
    </row>
    <row r="209" spans="1:6" x14ac:dyDescent="0.25">
      <c r="A209" s="132">
        <v>212</v>
      </c>
      <c r="B209" s="133" t="s">
        <v>321</v>
      </c>
      <c r="C209" s="134">
        <v>1200</v>
      </c>
      <c r="D209" s="135">
        <f t="shared" si="9"/>
        <v>2735.9999999999995</v>
      </c>
      <c r="E209" s="136">
        <f t="shared" si="10"/>
        <v>8207.9999999999982</v>
      </c>
      <c r="F209" s="136">
        <f t="shared" si="11"/>
        <v>32831.999999999993</v>
      </c>
    </row>
    <row r="210" spans="1:6" x14ac:dyDescent="0.25">
      <c r="A210" s="132">
        <v>213</v>
      </c>
      <c r="B210" s="133" t="s">
        <v>322</v>
      </c>
      <c r="C210" s="134">
        <v>1200</v>
      </c>
      <c r="D210" s="135">
        <f t="shared" si="9"/>
        <v>2735.9999999999995</v>
      </c>
      <c r="E210" s="136">
        <f t="shared" si="10"/>
        <v>8207.9999999999982</v>
      </c>
      <c r="F210" s="136">
        <f t="shared" si="11"/>
        <v>32831.999999999993</v>
      </c>
    </row>
    <row r="211" spans="1:6" x14ac:dyDescent="0.25">
      <c r="A211" s="132">
        <v>214</v>
      </c>
      <c r="B211" s="133" t="s">
        <v>323</v>
      </c>
      <c r="C211" s="134">
        <v>1200</v>
      </c>
      <c r="D211" s="135">
        <f t="shared" si="9"/>
        <v>2735.9999999999995</v>
      </c>
      <c r="E211" s="136">
        <f t="shared" si="10"/>
        <v>8207.9999999999982</v>
      </c>
      <c r="F211" s="136">
        <f t="shared" si="11"/>
        <v>32831.999999999993</v>
      </c>
    </row>
    <row r="212" spans="1:6" x14ac:dyDescent="0.25">
      <c r="A212" s="132">
        <v>215</v>
      </c>
      <c r="B212" s="133" t="s">
        <v>324</v>
      </c>
      <c r="C212" s="134">
        <v>1655</v>
      </c>
      <c r="D212" s="135">
        <f t="shared" si="9"/>
        <v>3773.3999999999996</v>
      </c>
      <c r="E212" s="136">
        <f t="shared" si="10"/>
        <v>11320.199999999999</v>
      </c>
      <c r="F212" s="136">
        <f t="shared" si="11"/>
        <v>45280.799999999996</v>
      </c>
    </row>
    <row r="213" spans="1:6" x14ac:dyDescent="0.25">
      <c r="A213" s="132">
        <v>216</v>
      </c>
      <c r="B213" s="133" t="s">
        <v>325</v>
      </c>
      <c r="C213" s="134">
        <v>1337</v>
      </c>
      <c r="D213" s="135">
        <f t="shared" si="9"/>
        <v>3048.3599999999997</v>
      </c>
      <c r="E213" s="136">
        <f t="shared" si="10"/>
        <v>9145.0799999999981</v>
      </c>
      <c r="F213" s="136">
        <f t="shared" si="11"/>
        <v>36580.319999999992</v>
      </c>
    </row>
    <row r="214" spans="1:6" x14ac:dyDescent="0.25">
      <c r="A214" s="132">
        <v>217</v>
      </c>
      <c r="B214" s="133" t="s">
        <v>326</v>
      </c>
      <c r="C214" s="140">
        <v>1655</v>
      </c>
      <c r="D214" s="135">
        <f t="shared" si="9"/>
        <v>3773.3999999999996</v>
      </c>
      <c r="E214" s="136">
        <f t="shared" si="10"/>
        <v>11320.199999999999</v>
      </c>
      <c r="F214" s="136">
        <f t="shared" si="11"/>
        <v>45280.799999999996</v>
      </c>
    </row>
    <row r="215" spans="1:6" x14ac:dyDescent="0.25">
      <c r="A215" s="132">
        <v>218</v>
      </c>
      <c r="B215" s="133" t="s">
        <v>327</v>
      </c>
      <c r="C215" s="134">
        <v>1200</v>
      </c>
      <c r="D215" s="135">
        <f t="shared" si="9"/>
        <v>2735.9999999999995</v>
      </c>
      <c r="E215" s="136">
        <f t="shared" si="10"/>
        <v>8207.9999999999982</v>
      </c>
      <c r="F215" s="136">
        <f t="shared" si="11"/>
        <v>32831.999999999993</v>
      </c>
    </row>
    <row r="216" spans="1:6" x14ac:dyDescent="0.25">
      <c r="A216" s="132">
        <v>219</v>
      </c>
      <c r="B216" s="133" t="s">
        <v>328</v>
      </c>
      <c r="C216" s="134">
        <v>1200</v>
      </c>
      <c r="D216" s="135">
        <f t="shared" si="9"/>
        <v>2735.9999999999995</v>
      </c>
      <c r="E216" s="136">
        <f t="shared" si="10"/>
        <v>8207.9999999999982</v>
      </c>
      <c r="F216" s="136">
        <f t="shared" si="11"/>
        <v>32831.999999999993</v>
      </c>
    </row>
    <row r="217" spans="1:6" x14ac:dyDescent="0.25">
      <c r="A217" s="132">
        <v>220</v>
      </c>
      <c r="B217" s="133" t="s">
        <v>329</v>
      </c>
      <c r="C217" s="134">
        <v>600</v>
      </c>
      <c r="D217" s="135">
        <f t="shared" si="9"/>
        <v>1367.9999999999998</v>
      </c>
      <c r="E217" s="136">
        <f t="shared" si="10"/>
        <v>4103.9999999999991</v>
      </c>
      <c r="F217" s="136">
        <f t="shared" si="11"/>
        <v>16415.999999999996</v>
      </c>
    </row>
    <row r="218" spans="1:6" x14ac:dyDescent="0.25">
      <c r="A218" s="132">
        <v>221</v>
      </c>
      <c r="B218" s="133" t="s">
        <v>330</v>
      </c>
      <c r="C218" s="134">
        <v>600</v>
      </c>
      <c r="D218" s="135">
        <f t="shared" si="9"/>
        <v>1367.9999999999998</v>
      </c>
      <c r="E218" s="136">
        <f t="shared" si="10"/>
        <v>4103.9999999999991</v>
      </c>
      <c r="F218" s="136">
        <f t="shared" si="11"/>
        <v>16415.999999999996</v>
      </c>
    </row>
    <row r="219" spans="1:6" x14ac:dyDescent="0.25">
      <c r="A219" s="132">
        <v>222</v>
      </c>
      <c r="B219" s="133" t="s">
        <v>331</v>
      </c>
      <c r="C219" s="134">
        <v>1200</v>
      </c>
      <c r="D219" s="135">
        <f t="shared" si="9"/>
        <v>2735.9999999999995</v>
      </c>
      <c r="E219" s="136">
        <f t="shared" si="10"/>
        <v>8207.9999999999982</v>
      </c>
      <c r="F219" s="136">
        <f t="shared" si="11"/>
        <v>32831.999999999993</v>
      </c>
    </row>
    <row r="220" spans="1:6" x14ac:dyDescent="0.25">
      <c r="A220" s="132">
        <v>223</v>
      </c>
      <c r="B220" s="133" t="s">
        <v>332</v>
      </c>
      <c r="C220" s="134">
        <v>1200</v>
      </c>
      <c r="D220" s="135">
        <f t="shared" si="9"/>
        <v>2735.9999999999995</v>
      </c>
      <c r="E220" s="136">
        <f t="shared" si="10"/>
        <v>8207.9999999999982</v>
      </c>
      <c r="F220" s="136">
        <f t="shared" si="11"/>
        <v>32831.999999999993</v>
      </c>
    </row>
    <row r="221" spans="1:6" x14ac:dyDescent="0.25">
      <c r="A221" s="132">
        <v>224</v>
      </c>
      <c r="B221" s="133" t="s">
        <v>333</v>
      </c>
      <c r="C221" s="134">
        <v>784</v>
      </c>
      <c r="D221" s="135">
        <f t="shared" si="9"/>
        <v>1787.5199999999998</v>
      </c>
      <c r="E221" s="136">
        <f t="shared" si="10"/>
        <v>5362.5599999999995</v>
      </c>
      <c r="F221" s="136">
        <f t="shared" si="11"/>
        <v>21450.239999999998</v>
      </c>
    </row>
    <row r="222" spans="1:6" x14ac:dyDescent="0.25">
      <c r="A222" s="132">
        <v>226</v>
      </c>
      <c r="B222" s="133" t="s">
        <v>334</v>
      </c>
      <c r="C222" s="134">
        <v>396</v>
      </c>
      <c r="D222" s="135">
        <f t="shared" si="9"/>
        <v>902.87999999999988</v>
      </c>
      <c r="E222" s="136">
        <f t="shared" si="10"/>
        <v>2708.6399999999994</v>
      </c>
      <c r="F222" s="136">
        <f t="shared" si="11"/>
        <v>10834.559999999998</v>
      </c>
    </row>
    <row r="223" spans="1:6" x14ac:dyDescent="0.25">
      <c r="A223" s="132">
        <v>227</v>
      </c>
      <c r="B223" s="133" t="s">
        <v>335</v>
      </c>
      <c r="C223" s="134">
        <v>1200</v>
      </c>
      <c r="D223" s="135">
        <f t="shared" si="9"/>
        <v>2735.9999999999995</v>
      </c>
      <c r="E223" s="136">
        <f t="shared" si="10"/>
        <v>8207.9999999999982</v>
      </c>
      <c r="F223" s="136">
        <f t="shared" si="11"/>
        <v>32831.999999999993</v>
      </c>
    </row>
    <row r="224" spans="1:6" x14ac:dyDescent="0.25">
      <c r="A224" s="132">
        <v>228</v>
      </c>
      <c r="B224" s="133" t="s">
        <v>336</v>
      </c>
      <c r="C224" s="134">
        <v>1200</v>
      </c>
      <c r="D224" s="135">
        <f t="shared" si="9"/>
        <v>2735.9999999999995</v>
      </c>
      <c r="E224" s="136">
        <f t="shared" si="10"/>
        <v>8207.9999999999982</v>
      </c>
      <c r="F224" s="136">
        <f t="shared" si="11"/>
        <v>32831.999999999993</v>
      </c>
    </row>
    <row r="225" spans="1:6" x14ac:dyDescent="0.25">
      <c r="A225" s="132">
        <v>229</v>
      </c>
      <c r="B225" s="133" t="s">
        <v>337</v>
      </c>
      <c r="C225" s="134">
        <v>1200</v>
      </c>
      <c r="D225" s="135">
        <f t="shared" si="9"/>
        <v>2735.9999999999995</v>
      </c>
      <c r="E225" s="136">
        <f t="shared" si="10"/>
        <v>8207.9999999999982</v>
      </c>
      <c r="F225" s="136">
        <f t="shared" si="11"/>
        <v>32831.999999999993</v>
      </c>
    </row>
    <row r="226" spans="1:6" x14ac:dyDescent="0.25">
      <c r="A226" s="132">
        <v>230</v>
      </c>
      <c r="B226" s="133" t="s">
        <v>338</v>
      </c>
      <c r="C226" s="134">
        <v>1200</v>
      </c>
      <c r="D226" s="135">
        <f t="shared" si="9"/>
        <v>2735.9999999999995</v>
      </c>
      <c r="E226" s="136">
        <f t="shared" si="10"/>
        <v>8207.9999999999982</v>
      </c>
      <c r="F226" s="136">
        <f t="shared" si="11"/>
        <v>32831.999999999993</v>
      </c>
    </row>
    <row r="227" spans="1:6" x14ac:dyDescent="0.25">
      <c r="A227" s="132">
        <v>231</v>
      </c>
      <c r="B227" s="133" t="s">
        <v>339</v>
      </c>
      <c r="C227" s="134">
        <v>600</v>
      </c>
      <c r="D227" s="135">
        <f t="shared" si="9"/>
        <v>1367.9999999999998</v>
      </c>
      <c r="E227" s="136">
        <f t="shared" si="10"/>
        <v>4103.9999999999991</v>
      </c>
      <c r="F227" s="136">
        <f t="shared" si="11"/>
        <v>16415.999999999996</v>
      </c>
    </row>
    <row r="228" spans="1:6" x14ac:dyDescent="0.25">
      <c r="A228" s="132">
        <v>232</v>
      </c>
      <c r="B228" s="133" t="s">
        <v>340</v>
      </c>
      <c r="C228" s="134">
        <v>600</v>
      </c>
      <c r="D228" s="135">
        <f t="shared" si="9"/>
        <v>1367.9999999999998</v>
      </c>
      <c r="E228" s="136">
        <f t="shared" si="10"/>
        <v>4103.9999999999991</v>
      </c>
      <c r="F228" s="136">
        <f t="shared" si="11"/>
        <v>16415.999999999996</v>
      </c>
    </row>
    <row r="229" spans="1:6" x14ac:dyDescent="0.25">
      <c r="A229" s="132">
        <v>233</v>
      </c>
      <c r="B229" s="133" t="s">
        <v>341</v>
      </c>
      <c r="C229" s="134">
        <v>1200</v>
      </c>
      <c r="D229" s="135">
        <f t="shared" si="9"/>
        <v>2735.9999999999995</v>
      </c>
      <c r="E229" s="136">
        <f t="shared" si="10"/>
        <v>8207.9999999999982</v>
      </c>
      <c r="F229" s="136">
        <f t="shared" si="11"/>
        <v>32831.999999999993</v>
      </c>
    </row>
    <row r="230" spans="1:6" x14ac:dyDescent="0.25">
      <c r="A230" s="132">
        <v>234</v>
      </c>
      <c r="B230" s="133" t="s">
        <v>342</v>
      </c>
      <c r="C230" s="134">
        <v>1200</v>
      </c>
      <c r="D230" s="135">
        <f t="shared" si="9"/>
        <v>2735.9999999999995</v>
      </c>
      <c r="E230" s="136">
        <f t="shared" si="10"/>
        <v>8207.9999999999982</v>
      </c>
      <c r="F230" s="136">
        <f t="shared" si="11"/>
        <v>32831.999999999993</v>
      </c>
    </row>
    <row r="231" spans="1:6" x14ac:dyDescent="0.25">
      <c r="A231" s="132">
        <v>235</v>
      </c>
      <c r="B231" s="133" t="s">
        <v>343</v>
      </c>
      <c r="C231" s="134">
        <v>1200</v>
      </c>
      <c r="D231" s="135">
        <f t="shared" si="9"/>
        <v>2735.9999999999995</v>
      </c>
      <c r="E231" s="136">
        <f t="shared" si="10"/>
        <v>8207.9999999999982</v>
      </c>
      <c r="F231" s="136">
        <f t="shared" si="11"/>
        <v>32831.999999999993</v>
      </c>
    </row>
    <row r="232" spans="1:6" x14ac:dyDescent="0.25">
      <c r="A232" s="132">
        <v>236</v>
      </c>
      <c r="B232" s="133" t="s">
        <v>344</v>
      </c>
      <c r="C232" s="134">
        <v>553</v>
      </c>
      <c r="D232" s="135">
        <f t="shared" si="9"/>
        <v>1260.8399999999999</v>
      </c>
      <c r="E232" s="136">
        <f t="shared" si="10"/>
        <v>3782.5199999999995</v>
      </c>
      <c r="F232" s="136">
        <f t="shared" si="11"/>
        <v>15130.079999999998</v>
      </c>
    </row>
    <row r="233" spans="1:6" x14ac:dyDescent="0.25">
      <c r="A233" s="132">
        <v>237</v>
      </c>
      <c r="B233" s="133" t="s">
        <v>345</v>
      </c>
      <c r="C233" s="134">
        <v>603</v>
      </c>
      <c r="D233" s="135">
        <f t="shared" si="9"/>
        <v>1374.84</v>
      </c>
      <c r="E233" s="136">
        <f t="shared" si="10"/>
        <v>4124.5199999999995</v>
      </c>
      <c r="F233" s="136">
        <f t="shared" si="11"/>
        <v>16498.079999999998</v>
      </c>
    </row>
    <row r="234" spans="1:6" x14ac:dyDescent="0.25">
      <c r="A234" s="132">
        <v>238</v>
      </c>
      <c r="B234" s="133" t="s">
        <v>346</v>
      </c>
      <c r="C234" s="134">
        <v>555</v>
      </c>
      <c r="D234" s="135">
        <f t="shared" si="9"/>
        <v>1265.3999999999999</v>
      </c>
      <c r="E234" s="136">
        <f t="shared" si="10"/>
        <v>3796.2</v>
      </c>
      <c r="F234" s="136">
        <f t="shared" si="11"/>
        <v>15184.8</v>
      </c>
    </row>
    <row r="235" spans="1:6" x14ac:dyDescent="0.25">
      <c r="A235" s="132">
        <v>239</v>
      </c>
      <c r="B235" s="133" t="s">
        <v>347</v>
      </c>
      <c r="C235" s="134">
        <v>645</v>
      </c>
      <c r="D235" s="135">
        <f t="shared" si="9"/>
        <v>1470.6</v>
      </c>
      <c r="E235" s="136">
        <f t="shared" si="10"/>
        <v>4411.7999999999993</v>
      </c>
      <c r="F235" s="136">
        <f t="shared" si="11"/>
        <v>17647.199999999997</v>
      </c>
    </row>
    <row r="236" spans="1:6" x14ac:dyDescent="0.25">
      <c r="A236" s="132">
        <v>240</v>
      </c>
      <c r="B236" s="133" t="s">
        <v>348</v>
      </c>
      <c r="C236" s="134">
        <v>1200</v>
      </c>
      <c r="D236" s="135">
        <f t="shared" si="9"/>
        <v>2735.9999999999995</v>
      </c>
      <c r="E236" s="136">
        <f t="shared" si="10"/>
        <v>8207.9999999999982</v>
      </c>
      <c r="F236" s="136">
        <f t="shared" si="11"/>
        <v>32831.999999999993</v>
      </c>
    </row>
    <row r="237" spans="1:6" x14ac:dyDescent="0.25">
      <c r="A237" s="132">
        <v>241</v>
      </c>
      <c r="B237" s="133" t="s">
        <v>349</v>
      </c>
      <c r="C237" s="134">
        <v>1200</v>
      </c>
      <c r="D237" s="135">
        <f t="shared" si="9"/>
        <v>2735.9999999999995</v>
      </c>
      <c r="E237" s="136">
        <f t="shared" si="10"/>
        <v>8207.9999999999982</v>
      </c>
      <c r="F237" s="136">
        <f t="shared" si="11"/>
        <v>32831.999999999993</v>
      </c>
    </row>
    <row r="238" spans="1:6" x14ac:dyDescent="0.25">
      <c r="A238" s="132">
        <v>242</v>
      </c>
      <c r="B238" s="133" t="s">
        <v>350</v>
      </c>
      <c r="C238" s="134">
        <v>1200</v>
      </c>
      <c r="D238" s="135">
        <f t="shared" ref="D238:D293" si="12">C238*2.28</f>
        <v>2735.9999999999995</v>
      </c>
      <c r="E238" s="136">
        <f t="shared" si="10"/>
        <v>8207.9999999999982</v>
      </c>
      <c r="F238" s="136">
        <f t="shared" si="11"/>
        <v>32831.999999999993</v>
      </c>
    </row>
    <row r="239" spans="1:6" x14ac:dyDescent="0.25">
      <c r="A239" s="132">
        <v>244</v>
      </c>
      <c r="B239" s="137" t="s">
        <v>351</v>
      </c>
      <c r="C239" s="134">
        <v>1274</v>
      </c>
      <c r="D239" s="135">
        <f t="shared" si="12"/>
        <v>2904.72</v>
      </c>
      <c r="E239" s="136">
        <f t="shared" si="10"/>
        <v>8714.16</v>
      </c>
      <c r="F239" s="136">
        <f t="shared" si="11"/>
        <v>34856.639999999999</v>
      </c>
    </row>
    <row r="240" spans="1:6" x14ac:dyDescent="0.25">
      <c r="A240" s="132">
        <v>245</v>
      </c>
      <c r="B240" s="133" t="s">
        <v>352</v>
      </c>
      <c r="C240" s="134">
        <v>1200</v>
      </c>
      <c r="D240" s="135">
        <f t="shared" si="12"/>
        <v>2735.9999999999995</v>
      </c>
      <c r="E240" s="136">
        <f t="shared" si="10"/>
        <v>8207.9999999999982</v>
      </c>
      <c r="F240" s="136">
        <f t="shared" si="11"/>
        <v>32831.999999999993</v>
      </c>
    </row>
    <row r="241" spans="1:6" x14ac:dyDescent="0.25">
      <c r="A241" s="132">
        <v>246</v>
      </c>
      <c r="B241" s="133" t="s">
        <v>353</v>
      </c>
      <c r="C241" s="134">
        <v>600</v>
      </c>
      <c r="D241" s="135">
        <f t="shared" si="12"/>
        <v>1367.9999999999998</v>
      </c>
      <c r="E241" s="136">
        <f t="shared" si="10"/>
        <v>4103.9999999999991</v>
      </c>
      <c r="F241" s="136">
        <f t="shared" si="11"/>
        <v>16415.999999999996</v>
      </c>
    </row>
    <row r="242" spans="1:6" x14ac:dyDescent="0.25">
      <c r="A242" s="132">
        <v>247</v>
      </c>
      <c r="B242" s="133" t="s">
        <v>354</v>
      </c>
      <c r="C242" s="134">
        <v>600</v>
      </c>
      <c r="D242" s="135">
        <f t="shared" si="12"/>
        <v>1367.9999999999998</v>
      </c>
      <c r="E242" s="136">
        <f t="shared" si="10"/>
        <v>4103.9999999999991</v>
      </c>
      <c r="F242" s="136">
        <f t="shared" si="11"/>
        <v>16415.999999999996</v>
      </c>
    </row>
    <row r="243" spans="1:6" x14ac:dyDescent="0.25">
      <c r="A243" s="132">
        <v>248</v>
      </c>
      <c r="B243" s="133" t="s">
        <v>355</v>
      </c>
      <c r="C243" s="134">
        <v>1200</v>
      </c>
      <c r="D243" s="135">
        <f t="shared" si="12"/>
        <v>2735.9999999999995</v>
      </c>
      <c r="E243" s="136">
        <f t="shared" si="10"/>
        <v>8207.9999999999982</v>
      </c>
      <c r="F243" s="136">
        <f t="shared" si="11"/>
        <v>32831.999999999993</v>
      </c>
    </row>
    <row r="244" spans="1:6" x14ac:dyDescent="0.25">
      <c r="A244" s="132">
        <v>249</v>
      </c>
      <c r="B244" s="133" t="s">
        <v>356</v>
      </c>
      <c r="C244" s="134">
        <v>1200</v>
      </c>
      <c r="D244" s="135">
        <f t="shared" si="12"/>
        <v>2735.9999999999995</v>
      </c>
      <c r="E244" s="136">
        <f t="shared" si="10"/>
        <v>8207.9999999999982</v>
      </c>
      <c r="F244" s="136">
        <f t="shared" si="11"/>
        <v>32831.999999999993</v>
      </c>
    </row>
    <row r="245" spans="1:6" x14ac:dyDescent="0.25">
      <c r="A245" s="132">
        <v>250</v>
      </c>
      <c r="B245" s="133" t="s">
        <v>357</v>
      </c>
      <c r="C245" s="134">
        <v>1200</v>
      </c>
      <c r="D245" s="135">
        <f t="shared" si="12"/>
        <v>2735.9999999999995</v>
      </c>
      <c r="E245" s="136">
        <f t="shared" si="10"/>
        <v>8207.9999999999982</v>
      </c>
      <c r="F245" s="136">
        <f t="shared" si="11"/>
        <v>32831.999999999993</v>
      </c>
    </row>
    <row r="246" spans="1:6" x14ac:dyDescent="0.25">
      <c r="A246" s="132">
        <v>251</v>
      </c>
      <c r="B246" s="133" t="s">
        <v>358</v>
      </c>
      <c r="C246" s="134">
        <v>567</v>
      </c>
      <c r="D246" s="135">
        <f t="shared" si="12"/>
        <v>1292.76</v>
      </c>
      <c r="E246" s="136">
        <f t="shared" si="10"/>
        <v>3878.2799999999997</v>
      </c>
      <c r="F246" s="136">
        <f t="shared" si="11"/>
        <v>15513.119999999999</v>
      </c>
    </row>
    <row r="247" spans="1:6" x14ac:dyDescent="0.25">
      <c r="A247" s="132">
        <v>252</v>
      </c>
      <c r="B247" s="133">
        <v>212</v>
      </c>
      <c r="C247" s="134">
        <v>567</v>
      </c>
      <c r="D247" s="135">
        <f t="shared" si="12"/>
        <v>1292.76</v>
      </c>
      <c r="E247" s="136">
        <f t="shared" si="10"/>
        <v>3878.2799999999997</v>
      </c>
      <c r="F247" s="136">
        <f t="shared" si="11"/>
        <v>15513.119999999999</v>
      </c>
    </row>
    <row r="248" spans="1:6" x14ac:dyDescent="0.25">
      <c r="A248" s="132">
        <v>253</v>
      </c>
      <c r="B248" s="133" t="s">
        <v>359</v>
      </c>
      <c r="C248" s="134">
        <v>1200</v>
      </c>
      <c r="D248" s="135">
        <f t="shared" si="12"/>
        <v>2735.9999999999995</v>
      </c>
      <c r="E248" s="136">
        <f t="shared" si="10"/>
        <v>8207.9999999999982</v>
      </c>
      <c r="F248" s="136">
        <f t="shared" si="11"/>
        <v>32831.999999999993</v>
      </c>
    </row>
    <row r="249" spans="1:6" x14ac:dyDescent="0.25">
      <c r="A249" s="132">
        <v>254</v>
      </c>
      <c r="B249" s="133" t="s">
        <v>360</v>
      </c>
      <c r="C249" s="134">
        <v>1200</v>
      </c>
      <c r="D249" s="135">
        <f t="shared" si="12"/>
        <v>2735.9999999999995</v>
      </c>
      <c r="E249" s="136">
        <f t="shared" si="10"/>
        <v>8207.9999999999982</v>
      </c>
      <c r="F249" s="136">
        <f t="shared" si="11"/>
        <v>32831.999999999993</v>
      </c>
    </row>
    <row r="250" spans="1:6" x14ac:dyDescent="0.25">
      <c r="A250" s="132">
        <v>255</v>
      </c>
      <c r="B250" s="133" t="s">
        <v>361</v>
      </c>
      <c r="C250" s="134">
        <v>1200</v>
      </c>
      <c r="D250" s="135">
        <f t="shared" si="12"/>
        <v>2735.9999999999995</v>
      </c>
      <c r="E250" s="136">
        <f t="shared" si="10"/>
        <v>8207.9999999999982</v>
      </c>
      <c r="F250" s="136">
        <f t="shared" si="11"/>
        <v>32831.999999999993</v>
      </c>
    </row>
    <row r="251" spans="1:6" x14ac:dyDescent="0.25">
      <c r="A251" s="132">
        <v>256</v>
      </c>
      <c r="B251" s="133" t="s">
        <v>362</v>
      </c>
      <c r="C251" s="134">
        <v>1200</v>
      </c>
      <c r="D251" s="135">
        <f t="shared" si="12"/>
        <v>2735.9999999999995</v>
      </c>
      <c r="E251" s="136">
        <f t="shared" si="10"/>
        <v>8207.9999999999982</v>
      </c>
      <c r="F251" s="136">
        <f t="shared" si="11"/>
        <v>32831.999999999993</v>
      </c>
    </row>
    <row r="252" spans="1:6" x14ac:dyDescent="0.25">
      <c r="A252" s="132">
        <v>257</v>
      </c>
      <c r="B252" s="133" t="s">
        <v>363</v>
      </c>
      <c r="C252" s="134">
        <v>1200</v>
      </c>
      <c r="D252" s="135">
        <f t="shared" si="12"/>
        <v>2735.9999999999995</v>
      </c>
      <c r="E252" s="136">
        <f t="shared" si="10"/>
        <v>8207.9999999999982</v>
      </c>
      <c r="F252" s="136">
        <f t="shared" si="11"/>
        <v>32831.999999999993</v>
      </c>
    </row>
    <row r="253" spans="1:6" x14ac:dyDescent="0.25">
      <c r="A253" s="132">
        <v>258</v>
      </c>
      <c r="B253" s="133" t="s">
        <v>364</v>
      </c>
      <c r="C253" s="134">
        <v>1200</v>
      </c>
      <c r="D253" s="135">
        <f t="shared" si="12"/>
        <v>2735.9999999999995</v>
      </c>
      <c r="E253" s="136">
        <f t="shared" si="10"/>
        <v>8207.9999999999982</v>
      </c>
      <c r="F253" s="136">
        <f t="shared" si="11"/>
        <v>32831.999999999993</v>
      </c>
    </row>
    <row r="254" spans="1:6" x14ac:dyDescent="0.25">
      <c r="A254" s="132">
        <v>259</v>
      </c>
      <c r="B254" s="133" t="s">
        <v>365</v>
      </c>
      <c r="C254" s="134">
        <v>1206</v>
      </c>
      <c r="D254" s="135">
        <f t="shared" si="12"/>
        <v>2749.68</v>
      </c>
      <c r="E254" s="136">
        <f t="shared" si="10"/>
        <v>8249.0399999999991</v>
      </c>
      <c r="F254" s="136">
        <f t="shared" si="11"/>
        <v>32996.159999999996</v>
      </c>
    </row>
    <row r="255" spans="1:6" x14ac:dyDescent="0.25">
      <c r="A255" s="132">
        <v>260</v>
      </c>
      <c r="B255" s="133" t="s">
        <v>366</v>
      </c>
      <c r="C255" s="141">
        <v>600</v>
      </c>
      <c r="D255" s="142">
        <f t="shared" si="12"/>
        <v>1367.9999999999998</v>
      </c>
      <c r="E255" s="143">
        <f t="shared" si="10"/>
        <v>4103.9999999999991</v>
      </c>
      <c r="F255" s="143">
        <f t="shared" si="11"/>
        <v>16415.999999999996</v>
      </c>
    </row>
    <row r="256" spans="1:6" x14ac:dyDescent="0.25">
      <c r="A256" s="132">
        <v>261</v>
      </c>
      <c r="B256" s="133" t="s">
        <v>367</v>
      </c>
      <c r="C256" s="141">
        <v>600</v>
      </c>
      <c r="D256" s="142">
        <f t="shared" si="12"/>
        <v>1367.9999999999998</v>
      </c>
      <c r="E256" s="143">
        <f t="shared" si="10"/>
        <v>4103.9999999999991</v>
      </c>
      <c r="F256" s="143">
        <f t="shared" si="11"/>
        <v>16415.999999999996</v>
      </c>
    </row>
    <row r="257" spans="1:6" x14ac:dyDescent="0.25">
      <c r="A257" s="132">
        <v>262</v>
      </c>
      <c r="B257" s="133" t="s">
        <v>368</v>
      </c>
      <c r="C257" s="134">
        <v>1200</v>
      </c>
      <c r="D257" s="135">
        <f t="shared" si="12"/>
        <v>2735.9999999999995</v>
      </c>
      <c r="E257" s="136">
        <f t="shared" si="10"/>
        <v>8207.9999999999982</v>
      </c>
      <c r="F257" s="136">
        <f t="shared" si="11"/>
        <v>32831.999999999993</v>
      </c>
    </row>
    <row r="258" spans="1:6" x14ac:dyDescent="0.25">
      <c r="A258" s="132">
        <v>263</v>
      </c>
      <c r="B258" s="133" t="s">
        <v>369</v>
      </c>
      <c r="C258" s="134">
        <v>600</v>
      </c>
      <c r="D258" s="135">
        <f t="shared" si="12"/>
        <v>1367.9999999999998</v>
      </c>
      <c r="E258" s="136">
        <f t="shared" si="10"/>
        <v>4103.9999999999991</v>
      </c>
      <c r="F258" s="136">
        <f t="shared" si="11"/>
        <v>16415.999999999996</v>
      </c>
    </row>
    <row r="259" spans="1:6" x14ac:dyDescent="0.25">
      <c r="A259" s="132">
        <v>264</v>
      </c>
      <c r="B259" s="133" t="s">
        <v>370</v>
      </c>
      <c r="C259" s="134">
        <v>600</v>
      </c>
      <c r="D259" s="135">
        <f t="shared" si="12"/>
        <v>1367.9999999999998</v>
      </c>
      <c r="E259" s="136">
        <f t="shared" ref="E259:E293" si="13">D259*3</f>
        <v>4103.9999999999991</v>
      </c>
      <c r="F259" s="136">
        <f t="shared" ref="F259:F293" si="14">D259*12</f>
        <v>16415.999999999996</v>
      </c>
    </row>
    <row r="260" spans="1:6" x14ac:dyDescent="0.25">
      <c r="A260" s="132">
        <v>265</v>
      </c>
      <c r="B260" s="133" t="s">
        <v>371</v>
      </c>
      <c r="C260" s="134">
        <v>1170</v>
      </c>
      <c r="D260" s="135">
        <f t="shared" si="12"/>
        <v>2667.6</v>
      </c>
      <c r="E260" s="136">
        <f t="shared" si="13"/>
        <v>8002.7999999999993</v>
      </c>
      <c r="F260" s="136">
        <f t="shared" si="14"/>
        <v>32011.199999999997</v>
      </c>
    </row>
    <row r="261" spans="1:6" x14ac:dyDescent="0.25">
      <c r="A261" s="132">
        <v>266</v>
      </c>
      <c r="B261" s="133" t="s">
        <v>372</v>
      </c>
      <c r="C261" s="134">
        <v>1949</v>
      </c>
      <c r="D261" s="135">
        <f t="shared" si="12"/>
        <v>4443.7199999999993</v>
      </c>
      <c r="E261" s="136">
        <f t="shared" si="13"/>
        <v>13331.159999999998</v>
      </c>
      <c r="F261" s="136">
        <f t="shared" si="14"/>
        <v>53324.639999999992</v>
      </c>
    </row>
    <row r="262" spans="1:6" x14ac:dyDescent="0.25">
      <c r="A262" s="132">
        <v>267</v>
      </c>
      <c r="B262" s="133" t="s">
        <v>373</v>
      </c>
      <c r="C262" s="134">
        <v>1200</v>
      </c>
      <c r="D262" s="135">
        <f t="shared" si="12"/>
        <v>2735.9999999999995</v>
      </c>
      <c r="E262" s="136">
        <f t="shared" si="13"/>
        <v>8207.9999999999982</v>
      </c>
      <c r="F262" s="136">
        <f t="shared" si="14"/>
        <v>32831.999999999993</v>
      </c>
    </row>
    <row r="263" spans="1:6" x14ac:dyDescent="0.25">
      <c r="A263" s="132">
        <v>268</v>
      </c>
      <c r="B263" s="133" t="s">
        <v>374</v>
      </c>
      <c r="C263" s="134">
        <v>1895</v>
      </c>
      <c r="D263" s="135">
        <f t="shared" si="12"/>
        <v>4320.5999999999995</v>
      </c>
      <c r="E263" s="136">
        <f t="shared" si="13"/>
        <v>12961.8</v>
      </c>
      <c r="F263" s="136">
        <f t="shared" si="14"/>
        <v>51847.199999999997</v>
      </c>
    </row>
    <row r="264" spans="1:6" x14ac:dyDescent="0.25">
      <c r="A264" s="132">
        <v>269</v>
      </c>
      <c r="B264" s="133" t="s">
        <v>375</v>
      </c>
      <c r="C264" s="134">
        <v>1251</v>
      </c>
      <c r="D264" s="135">
        <f t="shared" si="12"/>
        <v>2852.2799999999997</v>
      </c>
      <c r="E264" s="136">
        <f t="shared" si="13"/>
        <v>8556.84</v>
      </c>
      <c r="F264" s="136">
        <f t="shared" si="14"/>
        <v>34227.360000000001</v>
      </c>
    </row>
    <row r="265" spans="1:6" x14ac:dyDescent="0.25">
      <c r="A265" s="132">
        <v>270</v>
      </c>
      <c r="B265" s="133" t="s">
        <v>376</v>
      </c>
      <c r="C265" s="134">
        <v>1351</v>
      </c>
      <c r="D265" s="135">
        <f t="shared" si="12"/>
        <v>3080.2799999999997</v>
      </c>
      <c r="E265" s="136">
        <f t="shared" si="13"/>
        <v>9240.84</v>
      </c>
      <c r="F265" s="136">
        <f t="shared" si="14"/>
        <v>36963.360000000001</v>
      </c>
    </row>
    <row r="266" spans="1:6" x14ac:dyDescent="0.25">
      <c r="A266" s="132">
        <v>271</v>
      </c>
      <c r="B266" s="133" t="s">
        <v>377</v>
      </c>
      <c r="C266" s="134">
        <v>1200</v>
      </c>
      <c r="D266" s="135">
        <f t="shared" si="12"/>
        <v>2735.9999999999995</v>
      </c>
      <c r="E266" s="136">
        <f t="shared" si="13"/>
        <v>8207.9999999999982</v>
      </c>
      <c r="F266" s="136">
        <f t="shared" si="14"/>
        <v>32831.999999999993</v>
      </c>
    </row>
    <row r="267" spans="1:6" x14ac:dyDescent="0.25">
      <c r="A267" s="132">
        <v>272</v>
      </c>
      <c r="B267" s="133" t="s">
        <v>378</v>
      </c>
      <c r="C267" s="134">
        <v>1200</v>
      </c>
      <c r="D267" s="135">
        <f t="shared" si="12"/>
        <v>2735.9999999999995</v>
      </c>
      <c r="E267" s="136">
        <f t="shared" si="13"/>
        <v>8207.9999999999982</v>
      </c>
      <c r="F267" s="136">
        <f t="shared" si="14"/>
        <v>32831.999999999993</v>
      </c>
    </row>
    <row r="268" spans="1:6" x14ac:dyDescent="0.25">
      <c r="A268" s="132">
        <v>273</v>
      </c>
      <c r="B268" s="133" t="s">
        <v>379</v>
      </c>
      <c r="C268" s="134">
        <v>1200</v>
      </c>
      <c r="D268" s="135">
        <f t="shared" si="12"/>
        <v>2735.9999999999995</v>
      </c>
      <c r="E268" s="136">
        <f t="shared" si="13"/>
        <v>8207.9999999999982</v>
      </c>
      <c r="F268" s="136">
        <f t="shared" si="14"/>
        <v>32831.999999999993</v>
      </c>
    </row>
    <row r="269" spans="1:6" x14ac:dyDescent="0.25">
      <c r="A269" s="132">
        <v>274</v>
      </c>
      <c r="B269" s="133" t="s">
        <v>380</v>
      </c>
      <c r="C269" s="134">
        <v>600</v>
      </c>
      <c r="D269" s="135">
        <f t="shared" si="12"/>
        <v>1367.9999999999998</v>
      </c>
      <c r="E269" s="136">
        <f t="shared" si="13"/>
        <v>4103.9999999999991</v>
      </c>
      <c r="F269" s="136">
        <f t="shared" si="14"/>
        <v>16415.999999999996</v>
      </c>
    </row>
    <row r="270" spans="1:6" x14ac:dyDescent="0.25">
      <c r="A270" s="132">
        <v>275</v>
      </c>
      <c r="B270" s="133" t="s">
        <v>381</v>
      </c>
      <c r="C270" s="134">
        <v>1200</v>
      </c>
      <c r="D270" s="135">
        <f t="shared" si="12"/>
        <v>2735.9999999999995</v>
      </c>
      <c r="E270" s="136">
        <f t="shared" si="13"/>
        <v>8207.9999999999982</v>
      </c>
      <c r="F270" s="136">
        <f t="shared" si="14"/>
        <v>32831.999999999993</v>
      </c>
    </row>
    <row r="271" spans="1:6" x14ac:dyDescent="0.25">
      <c r="A271" s="132">
        <v>276</v>
      </c>
      <c r="B271" s="133" t="s">
        <v>382</v>
      </c>
      <c r="C271" s="134">
        <v>1843</v>
      </c>
      <c r="D271" s="135">
        <f t="shared" si="12"/>
        <v>4202.04</v>
      </c>
      <c r="E271" s="136">
        <f t="shared" si="13"/>
        <v>12606.119999999999</v>
      </c>
      <c r="F271" s="136">
        <f t="shared" si="14"/>
        <v>50424.479999999996</v>
      </c>
    </row>
    <row r="272" spans="1:6" x14ac:dyDescent="0.25">
      <c r="A272" s="132">
        <v>277</v>
      </c>
      <c r="B272" s="133" t="s">
        <v>383</v>
      </c>
      <c r="C272" s="134">
        <v>1200</v>
      </c>
      <c r="D272" s="135">
        <f t="shared" si="12"/>
        <v>2735.9999999999995</v>
      </c>
      <c r="E272" s="136">
        <f t="shared" si="13"/>
        <v>8207.9999999999982</v>
      </c>
      <c r="F272" s="136">
        <f t="shared" si="14"/>
        <v>32831.999999999993</v>
      </c>
    </row>
    <row r="273" spans="1:6" x14ac:dyDescent="0.25">
      <c r="A273" s="132">
        <v>279</v>
      </c>
      <c r="B273" s="133" t="s">
        <v>384</v>
      </c>
      <c r="C273" s="134">
        <v>1123</v>
      </c>
      <c r="D273" s="135">
        <f t="shared" si="12"/>
        <v>2560.4399999999996</v>
      </c>
      <c r="E273" s="136">
        <f t="shared" si="13"/>
        <v>7681.3199999999988</v>
      </c>
      <c r="F273" s="136">
        <f t="shared" si="14"/>
        <v>30725.279999999995</v>
      </c>
    </row>
    <row r="274" spans="1:6" x14ac:dyDescent="0.25">
      <c r="A274" s="132">
        <v>280</v>
      </c>
      <c r="B274" s="133" t="s">
        <v>385</v>
      </c>
      <c r="C274" s="134">
        <v>1338</v>
      </c>
      <c r="D274" s="135">
        <f t="shared" si="12"/>
        <v>3050.64</v>
      </c>
      <c r="E274" s="136">
        <f t="shared" si="13"/>
        <v>9151.92</v>
      </c>
      <c r="F274" s="136">
        <f t="shared" si="14"/>
        <v>36607.68</v>
      </c>
    </row>
    <row r="275" spans="1:6" x14ac:dyDescent="0.25">
      <c r="A275" s="132">
        <v>281</v>
      </c>
      <c r="B275" s="133" t="s">
        <v>386</v>
      </c>
      <c r="C275" s="140">
        <v>837</v>
      </c>
      <c r="D275" s="135">
        <f t="shared" si="12"/>
        <v>1908.36</v>
      </c>
      <c r="E275" s="136">
        <f t="shared" si="13"/>
        <v>5725.08</v>
      </c>
      <c r="F275" s="136">
        <f t="shared" si="14"/>
        <v>22900.32</v>
      </c>
    </row>
    <row r="276" spans="1:6" x14ac:dyDescent="0.25">
      <c r="A276" s="132">
        <v>282</v>
      </c>
      <c r="B276" s="133" t="s">
        <v>387</v>
      </c>
      <c r="C276" s="140">
        <v>837</v>
      </c>
      <c r="D276" s="135">
        <f t="shared" si="12"/>
        <v>1908.36</v>
      </c>
      <c r="E276" s="136">
        <f t="shared" si="13"/>
        <v>5725.08</v>
      </c>
      <c r="F276" s="136">
        <f t="shared" si="14"/>
        <v>22900.32</v>
      </c>
    </row>
    <row r="277" spans="1:6" x14ac:dyDescent="0.25">
      <c r="A277" s="132">
        <v>283</v>
      </c>
      <c r="B277" s="133" t="s">
        <v>388</v>
      </c>
      <c r="C277" s="134">
        <v>1217</v>
      </c>
      <c r="D277" s="135">
        <f t="shared" si="12"/>
        <v>2774.7599999999998</v>
      </c>
      <c r="E277" s="136">
        <f t="shared" si="13"/>
        <v>8324.2799999999988</v>
      </c>
      <c r="F277" s="136">
        <f t="shared" si="14"/>
        <v>33297.119999999995</v>
      </c>
    </row>
    <row r="278" spans="1:6" x14ac:dyDescent="0.25">
      <c r="A278" s="132">
        <v>284</v>
      </c>
      <c r="B278" s="133" t="s">
        <v>389</v>
      </c>
      <c r="C278" s="140">
        <v>1147</v>
      </c>
      <c r="D278" s="135">
        <f t="shared" si="12"/>
        <v>2615.16</v>
      </c>
      <c r="E278" s="136">
        <f t="shared" si="13"/>
        <v>7845.48</v>
      </c>
      <c r="F278" s="136">
        <f t="shared" si="14"/>
        <v>31381.919999999998</v>
      </c>
    </row>
    <row r="279" spans="1:6" x14ac:dyDescent="0.25">
      <c r="A279" s="132">
        <v>285</v>
      </c>
      <c r="B279" s="133" t="s">
        <v>390</v>
      </c>
      <c r="C279" s="134">
        <v>1200</v>
      </c>
      <c r="D279" s="135">
        <f t="shared" si="12"/>
        <v>2735.9999999999995</v>
      </c>
      <c r="E279" s="136">
        <f t="shared" si="13"/>
        <v>8207.9999999999982</v>
      </c>
      <c r="F279" s="136">
        <f t="shared" si="14"/>
        <v>32831.999999999993</v>
      </c>
    </row>
    <row r="280" spans="1:6" x14ac:dyDescent="0.25">
      <c r="A280" s="132">
        <v>286</v>
      </c>
      <c r="B280" s="133" t="s">
        <v>391</v>
      </c>
      <c r="C280" s="134">
        <v>1353</v>
      </c>
      <c r="D280" s="135">
        <f t="shared" si="12"/>
        <v>3084.8399999999997</v>
      </c>
      <c r="E280" s="136">
        <f t="shared" si="13"/>
        <v>9254.5199999999986</v>
      </c>
      <c r="F280" s="136">
        <f t="shared" si="14"/>
        <v>37018.079999999994</v>
      </c>
    </row>
    <row r="281" spans="1:6" x14ac:dyDescent="0.25">
      <c r="A281" s="132">
        <v>287</v>
      </c>
      <c r="B281" s="133" t="s">
        <v>392</v>
      </c>
      <c r="C281" s="134">
        <v>1200</v>
      </c>
      <c r="D281" s="135">
        <f t="shared" si="12"/>
        <v>2735.9999999999995</v>
      </c>
      <c r="E281" s="136">
        <f t="shared" si="13"/>
        <v>8207.9999999999982</v>
      </c>
      <c r="F281" s="136">
        <f t="shared" si="14"/>
        <v>32831.999999999993</v>
      </c>
    </row>
    <row r="282" spans="1:6" x14ac:dyDescent="0.25">
      <c r="A282" s="132">
        <v>288</v>
      </c>
      <c r="B282" s="133" t="s">
        <v>393</v>
      </c>
      <c r="C282" s="134">
        <v>523</v>
      </c>
      <c r="D282" s="135">
        <f t="shared" si="12"/>
        <v>1192.4399999999998</v>
      </c>
      <c r="E282" s="136">
        <f t="shared" si="13"/>
        <v>3577.3199999999997</v>
      </c>
      <c r="F282" s="136">
        <f t="shared" si="14"/>
        <v>14309.279999999999</v>
      </c>
    </row>
    <row r="283" spans="1:6" x14ac:dyDescent="0.25">
      <c r="A283" s="132">
        <v>289</v>
      </c>
      <c r="B283" s="133" t="s">
        <v>394</v>
      </c>
      <c r="C283" s="134">
        <v>2530</v>
      </c>
      <c r="D283" s="135">
        <f t="shared" si="12"/>
        <v>5768.4</v>
      </c>
      <c r="E283" s="136">
        <f t="shared" si="13"/>
        <v>17305.199999999997</v>
      </c>
      <c r="F283" s="136">
        <f t="shared" si="14"/>
        <v>69220.799999999988</v>
      </c>
    </row>
    <row r="284" spans="1:6" x14ac:dyDescent="0.25">
      <c r="A284" s="132">
        <v>290</v>
      </c>
      <c r="B284" s="133" t="s">
        <v>395</v>
      </c>
      <c r="C284" s="134">
        <v>1557</v>
      </c>
      <c r="D284" s="135">
        <f t="shared" si="12"/>
        <v>3549.9599999999996</v>
      </c>
      <c r="E284" s="136">
        <f t="shared" si="13"/>
        <v>10649.88</v>
      </c>
      <c r="F284" s="136">
        <f t="shared" si="14"/>
        <v>42599.519999999997</v>
      </c>
    </row>
    <row r="285" spans="1:6" x14ac:dyDescent="0.25">
      <c r="A285" s="132">
        <v>291</v>
      </c>
      <c r="B285" s="133" t="s">
        <v>396</v>
      </c>
      <c r="C285" s="134">
        <v>945</v>
      </c>
      <c r="D285" s="135">
        <f t="shared" si="12"/>
        <v>2154.6</v>
      </c>
      <c r="E285" s="136">
        <f t="shared" si="13"/>
        <v>6463.7999999999993</v>
      </c>
      <c r="F285" s="136">
        <f t="shared" si="14"/>
        <v>25855.199999999997</v>
      </c>
    </row>
    <row r="286" spans="1:6" x14ac:dyDescent="0.25">
      <c r="A286" s="132">
        <v>292</v>
      </c>
      <c r="B286" s="133" t="s">
        <v>397</v>
      </c>
      <c r="C286" s="134">
        <v>1008</v>
      </c>
      <c r="D286" s="135">
        <f t="shared" si="12"/>
        <v>2298.2399999999998</v>
      </c>
      <c r="E286" s="136">
        <f t="shared" si="13"/>
        <v>6894.7199999999993</v>
      </c>
      <c r="F286" s="136">
        <f t="shared" si="14"/>
        <v>27578.879999999997</v>
      </c>
    </row>
    <row r="287" spans="1:6" x14ac:dyDescent="0.25">
      <c r="A287" s="132">
        <v>293</v>
      </c>
      <c r="B287" s="133" t="s">
        <v>398</v>
      </c>
      <c r="C287" s="134">
        <v>1013</v>
      </c>
      <c r="D287" s="135">
        <f t="shared" si="12"/>
        <v>2309.64</v>
      </c>
      <c r="E287" s="136">
        <f t="shared" si="13"/>
        <v>6928.92</v>
      </c>
      <c r="F287" s="136">
        <f t="shared" si="14"/>
        <v>27715.68</v>
      </c>
    </row>
    <row r="288" spans="1:6" x14ac:dyDescent="0.25">
      <c r="A288" s="132">
        <v>294</v>
      </c>
      <c r="B288" s="133" t="s">
        <v>399</v>
      </c>
      <c r="C288" s="134">
        <v>986</v>
      </c>
      <c r="D288" s="135">
        <f t="shared" si="12"/>
        <v>2248.08</v>
      </c>
      <c r="E288" s="136">
        <f t="shared" si="13"/>
        <v>6744.24</v>
      </c>
      <c r="F288" s="136">
        <f t="shared" si="14"/>
        <v>26976.959999999999</v>
      </c>
    </row>
    <row r="289" spans="1:6" x14ac:dyDescent="0.25">
      <c r="A289" s="132">
        <v>295</v>
      </c>
      <c r="B289" s="133" t="s">
        <v>400</v>
      </c>
      <c r="C289" s="134">
        <v>1163</v>
      </c>
      <c r="D289" s="135">
        <f t="shared" si="12"/>
        <v>2651.64</v>
      </c>
      <c r="E289" s="136">
        <f t="shared" si="13"/>
        <v>7954.92</v>
      </c>
      <c r="F289" s="136">
        <f t="shared" si="14"/>
        <v>31819.68</v>
      </c>
    </row>
    <row r="290" spans="1:6" x14ac:dyDescent="0.25">
      <c r="A290" s="132">
        <v>296</v>
      </c>
      <c r="B290" s="133" t="s">
        <v>401</v>
      </c>
      <c r="C290" s="134">
        <v>1100</v>
      </c>
      <c r="D290" s="135">
        <f t="shared" si="12"/>
        <v>2508</v>
      </c>
      <c r="E290" s="136">
        <f t="shared" si="13"/>
        <v>7524</v>
      </c>
      <c r="F290" s="136">
        <f t="shared" si="14"/>
        <v>30096</v>
      </c>
    </row>
    <row r="291" spans="1:6" x14ac:dyDescent="0.25">
      <c r="A291" s="132">
        <v>297</v>
      </c>
      <c r="B291" s="133" t="s">
        <v>402</v>
      </c>
      <c r="C291" s="134">
        <v>1130</v>
      </c>
      <c r="D291" s="135">
        <f t="shared" si="12"/>
        <v>2576.3999999999996</v>
      </c>
      <c r="E291" s="136">
        <f t="shared" si="13"/>
        <v>7729.1999999999989</v>
      </c>
      <c r="F291" s="136">
        <f t="shared" si="14"/>
        <v>30916.799999999996</v>
      </c>
    </row>
    <row r="292" spans="1:6" x14ac:dyDescent="0.25">
      <c r="A292" s="132">
        <v>298</v>
      </c>
      <c r="B292" s="133" t="s">
        <v>403</v>
      </c>
      <c r="C292" s="134">
        <v>1162</v>
      </c>
      <c r="D292" s="135">
        <f t="shared" si="12"/>
        <v>2649.3599999999997</v>
      </c>
      <c r="E292" s="136">
        <f t="shared" si="13"/>
        <v>7948.079999999999</v>
      </c>
      <c r="F292" s="136">
        <f t="shared" si="14"/>
        <v>31792.319999999996</v>
      </c>
    </row>
    <row r="293" spans="1:6" x14ac:dyDescent="0.25">
      <c r="A293" s="132">
        <v>299</v>
      </c>
      <c r="B293" s="133" t="s">
        <v>404</v>
      </c>
      <c r="C293" s="134">
        <v>1494</v>
      </c>
      <c r="D293" s="135">
        <f t="shared" si="12"/>
        <v>3406.3199999999997</v>
      </c>
      <c r="E293" s="136">
        <f t="shared" si="13"/>
        <v>10218.959999999999</v>
      </c>
      <c r="F293" s="136">
        <f t="shared" si="14"/>
        <v>40875.839999999997</v>
      </c>
    </row>
    <row r="294" spans="1:6" ht="15.75" x14ac:dyDescent="0.25">
      <c r="A294" s="144"/>
      <c r="B294" s="144"/>
      <c r="C294" s="145">
        <f>SUM(C2:C293)</f>
        <v>311293.47700000001</v>
      </c>
      <c r="D294" s="148">
        <f>SUM(D2:D293)</f>
        <v>709749.1275599997</v>
      </c>
      <c r="E294" s="148">
        <f>D294*3</f>
        <v>2129247.3826799989</v>
      </c>
      <c r="F294" s="148">
        <f>D294*12</f>
        <v>8516989.5307199955</v>
      </c>
    </row>
    <row r="295" spans="1:6" ht="15.75" x14ac:dyDescent="0.25">
      <c r="A295" s="144"/>
      <c r="B295" s="144"/>
      <c r="C295" s="146">
        <v>355500</v>
      </c>
      <c r="D295" s="144"/>
      <c r="E295" s="144"/>
      <c r="F295" s="144"/>
    </row>
    <row r="296" spans="1:6" ht="15.75" x14ac:dyDescent="0.25">
      <c r="A296" s="144"/>
      <c r="B296" s="144"/>
      <c r="C296" s="144"/>
      <c r="D296" s="144"/>
      <c r="E296" s="144"/>
      <c r="F296" s="144"/>
    </row>
    <row r="297" spans="1:6" ht="15.75" x14ac:dyDescent="0.25">
      <c r="A297" s="144"/>
      <c r="B297" s="144"/>
      <c r="C297" s="144"/>
      <c r="D297" s="144"/>
      <c r="E297" s="144"/>
      <c r="F297" s="144"/>
    </row>
    <row r="298" spans="1:6" ht="15.75" x14ac:dyDescent="0.25">
      <c r="A298" s="144"/>
      <c r="B298" s="144"/>
      <c r="C298" s="144">
        <v>2.2799999999999998</v>
      </c>
      <c r="D298" s="144">
        <v>2.2799999999999998</v>
      </c>
      <c r="E298" s="144">
        <v>6.84</v>
      </c>
      <c r="F298" s="144">
        <v>27.36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C29" sqref="C29"/>
    </sheetView>
  </sheetViews>
  <sheetFormatPr defaultRowHeight="15" x14ac:dyDescent="0.25"/>
  <cols>
    <col min="1" max="1" width="10.42578125" customWidth="1"/>
    <col min="2" max="2" width="64.42578125" customWidth="1"/>
    <col min="3" max="3" width="19" customWidth="1"/>
    <col min="4" max="4" width="14.5703125" customWidth="1"/>
    <col min="5" max="5" width="11.85546875" customWidth="1"/>
    <col min="6" max="6" width="13.28515625" customWidth="1"/>
    <col min="7" max="7" width="14.140625" customWidth="1"/>
    <col min="8" max="8" width="12.85546875" customWidth="1"/>
    <col min="9" max="9" width="16.28515625" customWidth="1"/>
  </cols>
  <sheetData>
    <row r="1" spans="1:9" x14ac:dyDescent="0.25">
      <c r="E1" s="150" t="s">
        <v>46</v>
      </c>
      <c r="F1" s="150"/>
    </row>
    <row r="2" spans="1:9" x14ac:dyDescent="0.25">
      <c r="E2" s="2" t="s">
        <v>47</v>
      </c>
      <c r="F2" s="2"/>
    </row>
    <row r="3" spans="1:9" x14ac:dyDescent="0.25">
      <c r="E3" s="151" t="s">
        <v>92</v>
      </c>
      <c r="F3" s="151"/>
      <c r="G3" s="156"/>
    </row>
    <row r="4" spans="1:9" x14ac:dyDescent="0.25">
      <c r="E4" s="151" t="s">
        <v>48</v>
      </c>
      <c r="F4" s="151"/>
    </row>
    <row r="5" spans="1:9" x14ac:dyDescent="0.25">
      <c r="E5" s="151" t="s">
        <v>49</v>
      </c>
      <c r="F5" s="151"/>
      <c r="G5" s="156"/>
    </row>
    <row r="7" spans="1:9" ht="18.75" x14ac:dyDescent="0.3">
      <c r="A7" s="155" t="s">
        <v>91</v>
      </c>
      <c r="B7" s="155"/>
      <c r="C7" s="155"/>
      <c r="D7" s="155"/>
      <c r="E7" s="155"/>
      <c r="F7" s="155"/>
      <c r="G7" s="155"/>
      <c r="H7" s="155"/>
    </row>
    <row r="8" spans="1:9" ht="15.75" thickBot="1" x14ac:dyDescent="0.3"/>
    <row r="9" spans="1:9" ht="21" thickBot="1" x14ac:dyDescent="0.35">
      <c r="A9" s="44"/>
      <c r="B9" s="45" t="s">
        <v>88</v>
      </c>
      <c r="C9" s="54" t="s">
        <v>81</v>
      </c>
      <c r="D9" s="152" t="s">
        <v>87</v>
      </c>
      <c r="E9" s="153"/>
      <c r="F9" s="153"/>
      <c r="G9" s="153"/>
      <c r="H9" s="154"/>
      <c r="I9" s="101" t="s">
        <v>93</v>
      </c>
    </row>
    <row r="10" spans="1:9" x14ac:dyDescent="0.25">
      <c r="A10" s="42"/>
      <c r="B10" s="43" t="s">
        <v>66</v>
      </c>
      <c r="C10" s="55"/>
      <c r="D10" s="65" t="s">
        <v>82</v>
      </c>
      <c r="E10" s="47" t="s">
        <v>83</v>
      </c>
      <c r="F10" s="47" t="s">
        <v>84</v>
      </c>
      <c r="G10" s="47" t="s">
        <v>85</v>
      </c>
      <c r="H10" s="66" t="s">
        <v>86</v>
      </c>
      <c r="I10" s="63"/>
    </row>
    <row r="11" spans="1:9" ht="45" x14ac:dyDescent="0.25">
      <c r="A11" s="8"/>
      <c r="B11" s="9"/>
      <c r="C11" s="56" t="s">
        <v>64</v>
      </c>
      <c r="D11" s="67"/>
      <c r="E11" s="37"/>
      <c r="F11" s="37"/>
      <c r="G11" s="37"/>
      <c r="H11" s="68"/>
      <c r="I11" s="64"/>
    </row>
    <row r="12" spans="1:9" x14ac:dyDescent="0.25">
      <c r="A12" s="8"/>
      <c r="B12" s="9" t="s">
        <v>63</v>
      </c>
      <c r="C12" s="57">
        <v>4759600</v>
      </c>
      <c r="D12" s="69"/>
      <c r="E12" s="37"/>
      <c r="F12" s="37"/>
      <c r="G12" s="37"/>
      <c r="H12" s="70">
        <f>D12+E12+F12+G12</f>
        <v>0</v>
      </c>
      <c r="I12" s="77">
        <f>C12-H12</f>
        <v>4759600</v>
      </c>
    </row>
    <row r="13" spans="1:9" ht="15.75" thickBot="1" x14ac:dyDescent="0.3">
      <c r="A13" s="48"/>
      <c r="B13" s="49" t="s">
        <v>61</v>
      </c>
      <c r="C13" s="58">
        <v>115000</v>
      </c>
      <c r="D13" s="71"/>
      <c r="E13" s="50"/>
      <c r="F13" s="50"/>
      <c r="G13" s="50"/>
      <c r="H13" s="72">
        <f t="shared" ref="H13:H14" si="0">D13+E13+F13+G13</f>
        <v>0</v>
      </c>
      <c r="I13" s="78">
        <f t="shared" ref="I13:I14" si="1">C13-H13</f>
        <v>115000</v>
      </c>
    </row>
    <row r="14" spans="1:9" ht="15.75" thickBot="1" x14ac:dyDescent="0.3">
      <c r="A14" s="91"/>
      <c r="B14" s="92" t="s">
        <v>62</v>
      </c>
      <c r="C14" s="87">
        <f>SUM(C12:C13)</f>
        <v>4874600</v>
      </c>
      <c r="D14" s="93">
        <f>SUM(D12:D13)</f>
        <v>0</v>
      </c>
      <c r="E14" s="94">
        <f t="shared" ref="E14:F14" si="2">SUM(E12:E13)</f>
        <v>0</v>
      </c>
      <c r="F14" s="94">
        <f t="shared" si="2"/>
        <v>0</v>
      </c>
      <c r="G14" s="94">
        <f>SUM(G12:G13)</f>
        <v>0</v>
      </c>
      <c r="H14" s="95">
        <f t="shared" si="0"/>
        <v>0</v>
      </c>
      <c r="I14" s="96">
        <f t="shared" si="1"/>
        <v>4874600</v>
      </c>
    </row>
    <row r="15" spans="1:9" x14ac:dyDescent="0.25">
      <c r="A15" s="39"/>
      <c r="B15" s="40"/>
      <c r="C15" s="40"/>
      <c r="D15" s="39"/>
      <c r="E15" s="40"/>
      <c r="F15" s="40"/>
      <c r="G15" s="40"/>
      <c r="H15" s="41"/>
      <c r="I15" s="41"/>
    </row>
    <row r="16" spans="1:9" ht="15.75" thickBot="1" x14ac:dyDescent="0.3">
      <c r="A16" s="39"/>
      <c r="B16" s="40"/>
      <c r="C16" s="40"/>
      <c r="D16" s="39"/>
      <c r="E16" s="40"/>
      <c r="F16" s="40"/>
      <c r="G16" s="40"/>
      <c r="H16" s="41"/>
      <c r="I16" s="41"/>
    </row>
    <row r="17" spans="1:9" ht="21" thickBot="1" x14ac:dyDescent="0.35">
      <c r="A17" s="44"/>
      <c r="B17" s="53" t="s">
        <v>90</v>
      </c>
      <c r="C17" s="54" t="s">
        <v>81</v>
      </c>
      <c r="D17" s="152" t="s">
        <v>87</v>
      </c>
      <c r="E17" s="153"/>
      <c r="F17" s="153"/>
      <c r="G17" s="153"/>
      <c r="H17" s="154"/>
      <c r="I17" s="46"/>
    </row>
    <row r="18" spans="1:9" x14ac:dyDescent="0.25">
      <c r="A18" s="51" t="s">
        <v>0</v>
      </c>
      <c r="B18" s="52" t="s">
        <v>4</v>
      </c>
      <c r="C18" s="59" t="s">
        <v>5</v>
      </c>
      <c r="D18" s="65" t="s">
        <v>82</v>
      </c>
      <c r="E18" s="47" t="s">
        <v>83</v>
      </c>
      <c r="F18" s="47" t="s">
        <v>84</v>
      </c>
      <c r="G18" s="47" t="s">
        <v>85</v>
      </c>
      <c r="H18" s="66" t="s">
        <v>86</v>
      </c>
      <c r="I18" s="63"/>
    </row>
    <row r="19" spans="1:9" x14ac:dyDescent="0.25">
      <c r="A19" s="19">
        <v>1</v>
      </c>
      <c r="B19" s="20" t="s">
        <v>1</v>
      </c>
      <c r="C19" s="60">
        <v>940157.33</v>
      </c>
      <c r="D19" s="73"/>
      <c r="E19" s="35"/>
      <c r="F19" s="35"/>
      <c r="G19" s="36"/>
      <c r="H19" s="74">
        <f>D19+E19+F19+G19</f>
        <v>0</v>
      </c>
      <c r="I19" s="99">
        <f>C19-H19</f>
        <v>940157.33</v>
      </c>
    </row>
    <row r="20" spans="1:9" x14ac:dyDescent="0.25">
      <c r="A20" s="19">
        <v>2</v>
      </c>
      <c r="B20" s="20" t="s">
        <v>55</v>
      </c>
      <c r="C20" s="60">
        <f>C21+C22+C23+C24+C25</f>
        <v>1072738.8700000001</v>
      </c>
      <c r="D20" s="73">
        <f>D21+D22+D23+D24+D25</f>
        <v>0</v>
      </c>
      <c r="E20" s="35">
        <f t="shared" ref="E20:G20" si="3">E21+E22+E23+E24+E25</f>
        <v>0</v>
      </c>
      <c r="F20" s="35">
        <f t="shared" si="3"/>
        <v>0</v>
      </c>
      <c r="G20" s="35">
        <f t="shared" si="3"/>
        <v>0</v>
      </c>
      <c r="H20" s="74">
        <f t="shared" ref="H20:H29" si="4">D20+E20+F20+G20</f>
        <v>0</v>
      </c>
      <c r="I20" s="99">
        <f t="shared" ref="I20:I29" si="5">C20-H20</f>
        <v>1072738.8700000001</v>
      </c>
    </row>
    <row r="21" spans="1:9" x14ac:dyDescent="0.25">
      <c r="A21" s="8"/>
      <c r="B21" s="23" t="s">
        <v>51</v>
      </c>
      <c r="C21" s="61">
        <v>2186</v>
      </c>
      <c r="D21" s="75"/>
      <c r="E21" s="34"/>
      <c r="F21" s="34"/>
      <c r="G21" s="34"/>
      <c r="H21" s="68">
        <f t="shared" si="4"/>
        <v>0</v>
      </c>
      <c r="I21" s="98">
        <f t="shared" si="5"/>
        <v>2186</v>
      </c>
    </row>
    <row r="22" spans="1:9" x14ac:dyDescent="0.25">
      <c r="A22" s="8"/>
      <c r="B22" s="23" t="s">
        <v>52</v>
      </c>
      <c r="C22" s="62">
        <v>865372.61</v>
      </c>
      <c r="D22" s="76"/>
      <c r="E22" s="37"/>
      <c r="F22" s="37"/>
      <c r="G22" s="37"/>
      <c r="H22" s="68">
        <f t="shared" si="4"/>
        <v>0</v>
      </c>
      <c r="I22" s="98">
        <f t="shared" si="5"/>
        <v>865372.61</v>
      </c>
    </row>
    <row r="23" spans="1:9" x14ac:dyDescent="0.25">
      <c r="A23" s="8"/>
      <c r="B23" s="23" t="s">
        <v>53</v>
      </c>
      <c r="C23" s="62">
        <v>60500</v>
      </c>
      <c r="D23" s="76"/>
      <c r="E23" s="37"/>
      <c r="F23" s="37"/>
      <c r="G23" s="37"/>
      <c r="H23" s="68">
        <f t="shared" si="4"/>
        <v>0</v>
      </c>
      <c r="I23" s="98">
        <f t="shared" si="5"/>
        <v>60500</v>
      </c>
    </row>
    <row r="24" spans="1:9" x14ac:dyDescent="0.25">
      <c r="A24" s="8"/>
      <c r="B24" s="23" t="s">
        <v>54</v>
      </c>
      <c r="C24" s="62">
        <v>63096.26</v>
      </c>
      <c r="D24" s="76"/>
      <c r="E24" s="37"/>
      <c r="F24" s="37"/>
      <c r="G24" s="37"/>
      <c r="H24" s="68">
        <f t="shared" si="4"/>
        <v>0</v>
      </c>
      <c r="I24" s="98">
        <f t="shared" si="5"/>
        <v>63096.26</v>
      </c>
    </row>
    <row r="25" spans="1:9" x14ac:dyDescent="0.25">
      <c r="A25" s="8"/>
      <c r="B25" s="23" t="s">
        <v>69</v>
      </c>
      <c r="C25" s="61">
        <v>81584</v>
      </c>
      <c r="D25" s="75"/>
      <c r="E25" s="38"/>
      <c r="F25" s="34"/>
      <c r="G25" s="34"/>
      <c r="H25" s="68">
        <f t="shared" si="4"/>
        <v>0</v>
      </c>
      <c r="I25" s="98">
        <f t="shared" si="5"/>
        <v>81584</v>
      </c>
    </row>
    <row r="26" spans="1:9" x14ac:dyDescent="0.25">
      <c r="A26" s="19">
        <v>3</v>
      </c>
      <c r="B26" s="20" t="s">
        <v>6</v>
      </c>
      <c r="C26" s="60">
        <v>575371.5</v>
      </c>
      <c r="D26" s="73"/>
      <c r="E26" s="35"/>
      <c r="F26" s="35"/>
      <c r="G26" s="36"/>
      <c r="H26" s="74">
        <f t="shared" si="4"/>
        <v>0</v>
      </c>
      <c r="I26" s="99">
        <f t="shared" si="5"/>
        <v>575371.5</v>
      </c>
    </row>
    <row r="27" spans="1:9" x14ac:dyDescent="0.25">
      <c r="A27" s="19">
        <v>4</v>
      </c>
      <c r="B27" s="20" t="s">
        <v>2</v>
      </c>
      <c r="C27" s="60">
        <v>1320000</v>
      </c>
      <c r="D27" s="73"/>
      <c r="E27" s="36">
        <v>0</v>
      </c>
      <c r="F27" s="36"/>
      <c r="G27" s="36"/>
      <c r="H27" s="74">
        <f t="shared" si="4"/>
        <v>0</v>
      </c>
      <c r="I27" s="99">
        <f t="shared" si="5"/>
        <v>1320000</v>
      </c>
    </row>
    <row r="28" spans="1:9" ht="15.75" thickBot="1" x14ac:dyDescent="0.3">
      <c r="A28" s="79">
        <v>5</v>
      </c>
      <c r="B28" s="80" t="s">
        <v>3</v>
      </c>
      <c r="C28" s="81">
        <v>5818974.6500000004</v>
      </c>
      <c r="D28" s="82"/>
      <c r="E28" s="83"/>
      <c r="F28" s="83"/>
      <c r="G28" s="84"/>
      <c r="H28" s="85">
        <f>D28+E28+F28+G28</f>
        <v>0</v>
      </c>
      <c r="I28" s="100">
        <f t="shared" si="5"/>
        <v>5818974.6500000004</v>
      </c>
    </row>
    <row r="29" spans="1:9" ht="15.75" thickBot="1" x14ac:dyDescent="0.3">
      <c r="A29" s="97"/>
      <c r="B29" s="86" t="s">
        <v>73</v>
      </c>
      <c r="C29" s="87">
        <f>C19+C20+C26+C27+C28</f>
        <v>9727242.3500000015</v>
      </c>
      <c r="D29" s="88">
        <f>D19+D20+D26+D27+D28</f>
        <v>0</v>
      </c>
      <c r="E29" s="89">
        <f t="shared" ref="E29" si="6">E19+E20+E26+E27+E28</f>
        <v>0</v>
      </c>
      <c r="F29" s="89">
        <f t="shared" ref="F29" si="7">F19+F20+F26+F27+F28</f>
        <v>0</v>
      </c>
      <c r="G29" s="89">
        <f t="shared" ref="G29" si="8">G19+G20+G26+G27+G28</f>
        <v>0</v>
      </c>
      <c r="H29" s="90">
        <f t="shared" si="4"/>
        <v>0</v>
      </c>
      <c r="I29" s="96">
        <f t="shared" si="5"/>
        <v>9727242.3500000015</v>
      </c>
    </row>
  </sheetData>
  <mergeCells count="7">
    <mergeCell ref="D17:H17"/>
    <mergeCell ref="D9:H9"/>
    <mergeCell ref="E1:F1"/>
    <mergeCell ref="E4:F4"/>
    <mergeCell ref="A7:H7"/>
    <mergeCell ref="E3:G3"/>
    <mergeCell ref="E5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членский взнос</vt:lpstr>
      <vt:lpstr>Исполнение сметы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-</cp:lastModifiedBy>
  <cp:lastPrinted>2024-08-10T16:06:19Z</cp:lastPrinted>
  <dcterms:created xsi:type="dcterms:W3CDTF">2015-06-05T18:17:20Z</dcterms:created>
  <dcterms:modified xsi:type="dcterms:W3CDTF">2024-08-11T09:56:33Z</dcterms:modified>
</cp:coreProperties>
</file>